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S:\Quarterly accounts\Press release\Press release 2020\Q1\"/>
    </mc:Choice>
  </mc:AlternateContent>
  <xr:revisionPtr revIDLastSave="0" documentId="8_{763E3BBD-280B-416A-BB70-B45CB1090EC8}" xr6:coauthVersionLast="41" xr6:coauthVersionMax="41" xr10:uidLastSave="{00000000-0000-0000-0000-000000000000}"/>
  <bookViews>
    <workbookView xWindow="-120" yWindow="-120" windowWidth="20730" windowHeight="11160" activeTab="6" xr2:uid="{92537272-B394-44C5-A6BD-6870D9192D50}"/>
  </bookViews>
  <sheets>
    <sheet name="Key figures Q1" sheetId="1" r:id="rId1"/>
    <sheet name="PL Q1" sheetId="2" r:id="rId2"/>
    <sheet name="CF Q1" sheetId="3" r:id="rId3"/>
    <sheet name="BS Q1" sheetId="4" r:id="rId4"/>
    <sheet name="EQ Q1" sheetId="5" r:id="rId5"/>
    <sheet name="Sales Q1" sheetId="6" r:id="rId6"/>
    <sheet name="New sales split - comparative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7" l="1"/>
  <c r="I37" i="7"/>
  <c r="H37" i="7"/>
  <c r="G37" i="7"/>
  <c r="F37" i="7"/>
  <c r="E37" i="7"/>
  <c r="D37" i="7"/>
  <c r="J21" i="7"/>
  <c r="I21" i="7"/>
  <c r="H21" i="7"/>
  <c r="G21" i="7"/>
  <c r="F21" i="7"/>
  <c r="E21" i="7"/>
  <c r="D21" i="7"/>
  <c r="J15" i="7"/>
  <c r="I15" i="7"/>
  <c r="H15" i="7"/>
  <c r="G15" i="7"/>
  <c r="F15" i="7"/>
  <c r="E15" i="7"/>
  <c r="D15" i="7"/>
  <c r="J7" i="7"/>
  <c r="I7" i="7"/>
  <c r="H7" i="7"/>
  <c r="G7" i="7"/>
  <c r="F7" i="7"/>
  <c r="E7" i="7"/>
  <c r="D7" i="7"/>
  <c r="J237" i="7"/>
  <c r="I237" i="7"/>
  <c r="H237" i="7"/>
  <c r="G237" i="7"/>
  <c r="F237" i="7"/>
  <c r="E237" i="7"/>
  <c r="D237" i="7"/>
  <c r="J173" i="7"/>
  <c r="I173" i="7"/>
  <c r="H173" i="7"/>
  <c r="G173" i="7"/>
  <c r="F173" i="7"/>
  <c r="E173" i="7"/>
  <c r="D173" i="7"/>
  <c r="J229" i="7"/>
  <c r="I229" i="7"/>
  <c r="H229" i="7"/>
  <c r="G229" i="7"/>
  <c r="F229" i="7"/>
  <c r="E229" i="7"/>
  <c r="D229" i="7"/>
  <c r="J165" i="7"/>
  <c r="I165" i="7"/>
  <c r="H165" i="7"/>
  <c r="G165" i="7"/>
  <c r="F165" i="7"/>
  <c r="E165" i="7"/>
  <c r="D165" i="7"/>
  <c r="J101" i="7"/>
  <c r="H101" i="7"/>
  <c r="G101" i="7"/>
  <c r="F101" i="7"/>
  <c r="I101" i="7"/>
  <c r="E101" i="7"/>
  <c r="D101" i="7"/>
  <c r="J85" i="7"/>
  <c r="I85" i="7"/>
  <c r="H85" i="7"/>
  <c r="G85" i="7"/>
  <c r="F85" i="7"/>
  <c r="E85" i="7"/>
  <c r="D85" i="7"/>
  <c r="J149" i="7"/>
  <c r="I149" i="7"/>
  <c r="H149" i="7"/>
  <c r="G149" i="7"/>
  <c r="F149" i="7"/>
  <c r="E149" i="7"/>
  <c r="D149" i="7"/>
  <c r="J213" i="7"/>
  <c r="I213" i="7"/>
  <c r="H213" i="7"/>
  <c r="G213" i="7"/>
  <c r="F213" i="7"/>
  <c r="E213" i="7"/>
  <c r="D213" i="7"/>
  <c r="J207" i="7"/>
  <c r="I207" i="7"/>
  <c r="H207" i="7"/>
  <c r="G207" i="7"/>
  <c r="F207" i="7"/>
  <c r="E207" i="7"/>
  <c r="D207" i="7"/>
  <c r="J143" i="7"/>
  <c r="I143" i="7"/>
  <c r="H143" i="7"/>
  <c r="G143" i="7"/>
  <c r="F143" i="7"/>
  <c r="E143" i="7"/>
  <c r="D143" i="7"/>
  <c r="J79" i="7"/>
  <c r="H79" i="7"/>
  <c r="G79" i="7"/>
  <c r="F79" i="7"/>
  <c r="I79" i="7"/>
  <c r="E79" i="7"/>
  <c r="D79" i="7"/>
  <c r="J199" i="7"/>
  <c r="I199" i="7"/>
  <c r="H199" i="7"/>
  <c r="G199" i="7"/>
  <c r="F199" i="7"/>
  <c r="E199" i="7"/>
  <c r="D199" i="7"/>
  <c r="J135" i="7"/>
  <c r="I135" i="7"/>
  <c r="H135" i="7"/>
  <c r="G135" i="7"/>
  <c r="F135" i="7"/>
  <c r="E135" i="7"/>
  <c r="D135" i="7"/>
  <c r="J71" i="7"/>
  <c r="H71" i="7"/>
  <c r="G71" i="7"/>
  <c r="F71" i="7"/>
  <c r="I71" i="7"/>
  <c r="E71" i="7"/>
  <c r="D71" i="7"/>
  <c r="J312" i="7" l="1"/>
  <c r="I312" i="7"/>
  <c r="H312" i="7"/>
  <c r="G312" i="7"/>
  <c r="F312" i="7"/>
  <c r="J310" i="7"/>
  <c r="I310" i="7"/>
  <c r="H310" i="7"/>
  <c r="G310" i="7"/>
  <c r="F310" i="7"/>
  <c r="J308" i="7"/>
  <c r="I308" i="7"/>
  <c r="H308" i="7"/>
  <c r="G308" i="7"/>
  <c r="F308" i="7"/>
  <c r="E308" i="7" s="1"/>
  <c r="J306" i="7"/>
  <c r="I306" i="7"/>
  <c r="H306" i="7"/>
  <c r="G306" i="7"/>
  <c r="F306" i="7"/>
  <c r="J304" i="7"/>
  <c r="I304" i="7"/>
  <c r="H304" i="7"/>
  <c r="G304" i="7"/>
  <c r="F304" i="7"/>
  <c r="J298" i="7"/>
  <c r="I298" i="7"/>
  <c r="H298" i="7"/>
  <c r="G298" i="7"/>
  <c r="F298" i="7"/>
  <c r="J294" i="7"/>
  <c r="I294" i="7"/>
  <c r="H294" i="7"/>
  <c r="G294" i="7"/>
  <c r="F294" i="7"/>
  <c r="E294" i="7" s="1"/>
  <c r="J290" i="7"/>
  <c r="J292" i="7" s="1"/>
  <c r="I290" i="7"/>
  <c r="H290" i="7"/>
  <c r="G290" i="7"/>
  <c r="F290" i="7"/>
  <c r="F292" i="7" s="1"/>
  <c r="J288" i="7"/>
  <c r="I288" i="7"/>
  <c r="H288" i="7"/>
  <c r="G288" i="7"/>
  <c r="F288" i="7"/>
  <c r="J286" i="7"/>
  <c r="I286" i="7"/>
  <c r="H286" i="7"/>
  <c r="G286" i="7"/>
  <c r="F286" i="7"/>
  <c r="J282" i="7"/>
  <c r="I282" i="7"/>
  <c r="H282" i="7"/>
  <c r="G282" i="7"/>
  <c r="F282" i="7"/>
  <c r="E282" i="7" s="1"/>
  <c r="J280" i="7"/>
  <c r="I280" i="7"/>
  <c r="H280" i="7"/>
  <c r="G280" i="7"/>
  <c r="F280" i="7"/>
  <c r="J278" i="7"/>
  <c r="I278" i="7"/>
  <c r="I276" i="7" s="1"/>
  <c r="H278" i="7"/>
  <c r="H276" i="7" s="1"/>
  <c r="G278" i="7"/>
  <c r="G276" i="7" s="1"/>
  <c r="F278" i="7"/>
  <c r="J274" i="7"/>
  <c r="I274" i="7"/>
  <c r="H274" i="7"/>
  <c r="G274" i="7"/>
  <c r="F274" i="7"/>
  <c r="J272" i="7"/>
  <c r="J270" i="7" s="1"/>
  <c r="I272" i="7"/>
  <c r="I270" i="7" s="1"/>
  <c r="H272" i="7"/>
  <c r="G272" i="7"/>
  <c r="G270" i="7" s="1"/>
  <c r="F272" i="7"/>
  <c r="F270" i="7" s="1"/>
  <c r="J268" i="7"/>
  <c r="I268" i="7"/>
  <c r="H268" i="7"/>
  <c r="G268" i="7"/>
  <c r="F268" i="7"/>
  <c r="J266" i="7"/>
  <c r="I266" i="7"/>
  <c r="H266" i="7"/>
  <c r="G266" i="7"/>
  <c r="F266" i="7"/>
  <c r="J264" i="7"/>
  <c r="I264" i="7"/>
  <c r="I262" i="7" s="1"/>
  <c r="H264" i="7"/>
  <c r="H262" i="7" s="1"/>
  <c r="G264" i="7"/>
  <c r="F264" i="7"/>
  <c r="G292" i="7" l="1"/>
  <c r="J262" i="7"/>
  <c r="H292" i="7"/>
  <c r="F262" i="7"/>
  <c r="G262" i="7"/>
  <c r="H270" i="7"/>
  <c r="F276" i="7"/>
  <c r="J276" i="7"/>
  <c r="I292" i="7"/>
  <c r="D282" i="7"/>
  <c r="D294" i="7"/>
  <c r="H314" i="7"/>
  <c r="D308" i="7"/>
  <c r="E264" i="7"/>
  <c r="E274" i="7"/>
  <c r="D274" i="7" s="1"/>
  <c r="E286" i="7"/>
  <c r="D286" i="7" s="1"/>
  <c r="E298" i="7"/>
  <c r="D298" i="7" s="1"/>
  <c r="E266" i="7"/>
  <c r="D266" i="7" s="1"/>
  <c r="E288" i="7"/>
  <c r="D288" i="7" s="1"/>
  <c r="F314" i="7"/>
  <c r="J314" i="7"/>
  <c r="E278" i="7"/>
  <c r="E304" i="7"/>
  <c r="D304" i="7" s="1"/>
  <c r="E312" i="7"/>
  <c r="D312" i="7" s="1"/>
  <c r="E268" i="7"/>
  <c r="D268" i="7" s="1"/>
  <c r="E290" i="7"/>
  <c r="E306" i="7"/>
  <c r="D306" i="7" s="1"/>
  <c r="D264" i="7"/>
  <c r="E310" i="7"/>
  <c r="E280" i="7"/>
  <c r="D280" i="7" s="1"/>
  <c r="E272" i="7"/>
  <c r="E270" i="7" s="1"/>
  <c r="G314" i="7"/>
  <c r="I314" i="7"/>
  <c r="D187" i="7"/>
  <c r="J251" i="7"/>
  <c r="I251" i="7"/>
  <c r="H251" i="7"/>
  <c r="G251" i="7"/>
  <c r="F251" i="7"/>
  <c r="E251" i="7"/>
  <c r="D251" i="7"/>
  <c r="J187" i="7"/>
  <c r="I187" i="7"/>
  <c r="H187" i="7"/>
  <c r="G187" i="7"/>
  <c r="F187" i="7"/>
  <c r="E187" i="7"/>
  <c r="J123" i="7"/>
  <c r="I123" i="7"/>
  <c r="H123" i="7"/>
  <c r="G123" i="7"/>
  <c r="F123" i="7"/>
  <c r="E123" i="7"/>
  <c r="D123" i="7"/>
  <c r="J59" i="7"/>
  <c r="I59" i="7"/>
  <c r="H59" i="7"/>
  <c r="G59" i="7"/>
  <c r="F59" i="7"/>
  <c r="E59" i="7"/>
  <c r="D59" i="7"/>
  <c r="D262" i="7" l="1"/>
  <c r="D278" i="7"/>
  <c r="D276" i="7" s="1"/>
  <c r="E276" i="7"/>
  <c r="E262" i="7"/>
  <c r="D290" i="7"/>
  <c r="D292" i="7" s="1"/>
  <c r="E292" i="7"/>
  <c r="E93" i="7"/>
  <c r="I93" i="7"/>
  <c r="I105" i="7" s="1"/>
  <c r="H284" i="7"/>
  <c r="H296" i="7" s="1"/>
  <c r="I284" i="7"/>
  <c r="I296" i="7" s="1"/>
  <c r="F284" i="7"/>
  <c r="F296" i="7" s="1"/>
  <c r="J284" i="7"/>
  <c r="J296" i="7" s="1"/>
  <c r="G284" i="7"/>
  <c r="G296" i="7" s="1"/>
  <c r="D310" i="7"/>
  <c r="D314" i="7" s="1"/>
  <c r="D272" i="7"/>
  <c r="D270" i="7" s="1"/>
  <c r="E314" i="7"/>
  <c r="J221" i="7"/>
  <c r="J233" i="7" s="1"/>
  <c r="J254" i="7" s="1"/>
  <c r="D221" i="7"/>
  <c r="D93" i="7"/>
  <c r="D105" i="7" s="1"/>
  <c r="E221" i="7"/>
  <c r="E233" i="7" s="1"/>
  <c r="E254" i="7" s="1"/>
  <c r="I221" i="7"/>
  <c r="I233" i="7" s="1"/>
  <c r="I254" i="7" s="1"/>
  <c r="F221" i="7"/>
  <c r="F233" i="7" s="1"/>
  <c r="F254" i="7" s="1"/>
  <c r="F157" i="7"/>
  <c r="F169" i="7" s="1"/>
  <c r="F190" i="7" s="1"/>
  <c r="J157" i="7"/>
  <c r="J169" i="7" s="1"/>
  <c r="J190" i="7" s="1"/>
  <c r="G93" i="7"/>
  <c r="G105" i="7" s="1"/>
  <c r="E105" i="7"/>
  <c r="I29" i="7"/>
  <c r="I41" i="7" s="1"/>
  <c r="G29" i="7"/>
  <c r="G41" i="7" s="1"/>
  <c r="H93" i="7"/>
  <c r="H105" i="7" s="1"/>
  <c r="G157" i="7"/>
  <c r="G169" i="7" s="1"/>
  <c r="G190" i="7" s="1"/>
  <c r="D157" i="7"/>
  <c r="D169" i="7" s="1"/>
  <c r="D190" i="7" s="1"/>
  <c r="H157" i="7"/>
  <c r="H169" i="7" s="1"/>
  <c r="H190" i="7" s="1"/>
  <c r="G221" i="7"/>
  <c r="G233" i="7" s="1"/>
  <c r="G254" i="7" s="1"/>
  <c r="H221" i="7"/>
  <c r="H233" i="7" s="1"/>
  <c r="H254" i="7" s="1"/>
  <c r="F93" i="7"/>
  <c r="F105" i="7" s="1"/>
  <c r="J93" i="7"/>
  <c r="J105" i="7" s="1"/>
  <c r="E157" i="7"/>
  <c r="E169" i="7" s="1"/>
  <c r="E190" i="7" s="1"/>
  <c r="I157" i="7"/>
  <c r="I169" i="7" s="1"/>
  <c r="I190" i="7" s="1"/>
  <c r="F29" i="7"/>
  <c r="F41" i="7" s="1"/>
  <c r="H29" i="7"/>
  <c r="H41" i="7" s="1"/>
  <c r="J29" i="7"/>
  <c r="J41" i="7" s="1"/>
  <c r="E29" i="7"/>
  <c r="E41" i="7" s="1"/>
  <c r="D29" i="7"/>
  <c r="D41" i="7" s="1"/>
  <c r="G45" i="7" l="1"/>
  <c r="G62" i="7" s="1"/>
  <c r="D45" i="7"/>
  <c r="D62" i="7" s="1"/>
  <c r="I45" i="7"/>
  <c r="I62" i="7" s="1"/>
  <c r="E45" i="7"/>
  <c r="E62" i="7" s="1"/>
  <c r="H45" i="7"/>
  <c r="H62" i="7" s="1"/>
  <c r="F45" i="7"/>
  <c r="F62" i="7" s="1"/>
  <c r="J45" i="7"/>
  <c r="J62" i="7" s="1"/>
  <c r="J109" i="7"/>
  <c r="J126" i="7" s="1"/>
  <c r="J300" i="7"/>
  <c r="J317" i="7" s="1"/>
  <c r="I109" i="7"/>
  <c r="I126" i="7" s="1"/>
  <c r="F109" i="7"/>
  <c r="F126" i="7" s="1"/>
  <c r="D109" i="7"/>
  <c r="D126" i="7" s="1"/>
  <c r="F300" i="7"/>
  <c r="F317" i="7" s="1"/>
  <c r="E109" i="7"/>
  <c r="E126" i="7" s="1"/>
  <c r="I300" i="7"/>
  <c r="I317" i="7" s="1"/>
  <c r="H109" i="7"/>
  <c r="H126" i="7" s="1"/>
  <c r="G109" i="7"/>
  <c r="G126" i="7" s="1"/>
  <c r="G300" i="7"/>
  <c r="G317" i="7" s="1"/>
  <c r="H300" i="7"/>
  <c r="H317" i="7" s="1"/>
  <c r="D233" i="7"/>
  <c r="D254" i="7" s="1"/>
  <c r="E284" i="7"/>
  <c r="E296" i="7" s="1"/>
  <c r="D284" i="7"/>
  <c r="D296" i="7" s="1"/>
  <c r="E300" i="7" l="1"/>
  <c r="E317" i="7" s="1"/>
  <c r="D300" i="7"/>
  <c r="D317" i="7" s="1"/>
</calcChain>
</file>

<file path=xl/sharedStrings.xml><?xml version="1.0" encoding="utf-8"?>
<sst xmlns="http://schemas.openxmlformats.org/spreadsheetml/2006/main" count="768" uniqueCount="196">
  <si>
    <t>(Amounts in DKK million, except number of full-time equivalent employees, earnings per share and number of shares outstanding).</t>
  </si>
  <si>
    <t>% change</t>
  </si>
  <si>
    <t>Q4</t>
  </si>
  <si>
    <t>Q3</t>
  </si>
  <si>
    <t>Q2</t>
  </si>
  <si>
    <t>Q1</t>
  </si>
  <si>
    <t>Net sales</t>
  </si>
  <si>
    <t>Gross profit</t>
  </si>
  <si>
    <t>Gross margin</t>
  </si>
  <si>
    <t>Sales and distribution costs</t>
  </si>
  <si>
    <t>Percentage of sales</t>
  </si>
  <si>
    <t>Research and development costs</t>
  </si>
  <si>
    <t>Administrative costs</t>
  </si>
  <si>
    <t>Other operating income, net</t>
  </si>
  <si>
    <t>Operating profit</t>
  </si>
  <si>
    <t>Operating margin</t>
  </si>
  <si>
    <t>Financial income</t>
  </si>
  <si>
    <t>Financial expenses</t>
  </si>
  <si>
    <t>Financial items (net)</t>
  </si>
  <si>
    <t>Profit before income taxes</t>
  </si>
  <si>
    <t>Income taxes</t>
  </si>
  <si>
    <t>Net profit</t>
  </si>
  <si>
    <t>Depreciation, amortisation and impairment losses</t>
  </si>
  <si>
    <t>—</t>
  </si>
  <si>
    <t>Net cash generated from operating activities</t>
  </si>
  <si>
    <t>Free cash flow</t>
  </si>
  <si>
    <t>Total assets</t>
  </si>
  <si>
    <t>Total equity</t>
  </si>
  <si>
    <t>Equity ratio</t>
  </si>
  <si>
    <t>Full-time equivalent employees end of period</t>
  </si>
  <si>
    <t>Basic earnings per share/ADR (in DKK)</t>
  </si>
  <si>
    <t>Diluted earnings per share/ADR (in DKK)</t>
  </si>
  <si>
    <t>Average number of shares outstanding (million)</t>
  </si>
  <si>
    <t>Average number of diluted shares</t>
  </si>
  <si>
    <t>outstanding (million)</t>
  </si>
  <si>
    <t>Sales by business segment:</t>
  </si>
  <si>
    <t>Long-acting insulin</t>
  </si>
  <si>
    <t>Premix insulin</t>
  </si>
  <si>
    <t>Fast-acting insulin</t>
  </si>
  <si>
    <t>Total insulin</t>
  </si>
  <si>
    <t>Total GLP-1</t>
  </si>
  <si>
    <t>Other diabetes</t>
  </si>
  <si>
    <t>Total diabetes</t>
  </si>
  <si>
    <t>Obesity (Saxenda®)</t>
  </si>
  <si>
    <t>Diabetes and obesity total</t>
  </si>
  <si>
    <t>Haemophilia</t>
  </si>
  <si>
    <t>Growth disorders (Norditropin®)</t>
  </si>
  <si>
    <t>Other biopharmaceuticals</t>
  </si>
  <si>
    <t>Biopharmaceuticals total</t>
  </si>
  <si>
    <t>Sales by geographic segment:</t>
  </si>
  <si>
    <t>International Operations</t>
  </si>
  <si>
    <t>- Region China</t>
  </si>
  <si>
    <t>North America Operations</t>
  </si>
  <si>
    <t>- USA</t>
  </si>
  <si>
    <t>Segment operating profit:</t>
  </si>
  <si>
    <t>Diabetes and obesity</t>
  </si>
  <si>
    <t>Biopharmaceuticals</t>
  </si>
  <si>
    <t>DKK million</t>
  </si>
  <si>
    <t>Income statement</t>
  </si>
  <si>
    <t>Cost of goods sold</t>
  </si>
  <si>
    <t>NET PROFIT</t>
  </si>
  <si>
    <t>Basic earnings per share (DKK)</t>
  </si>
  <si>
    <t>Diluted earnings per share (DKK)</t>
  </si>
  <si>
    <t>Segment Information</t>
  </si>
  <si>
    <t>Segment sales:</t>
  </si>
  <si>
    <t>Total segment operating profit</t>
  </si>
  <si>
    <t>Statement of comprehensive income</t>
  </si>
  <si>
    <t>Net profit for the period</t>
  </si>
  <si>
    <t>Other comprehensive income</t>
  </si>
  <si>
    <t>Items that will not subsequently be reclassified to the Income statement</t>
  </si>
  <si>
    <t>Remeasurements on defined benefit plans</t>
  </si>
  <si>
    <t>Items that will be reclassified subsequently to the Income statement</t>
  </si>
  <si>
    <t>Exchange rate adjustments of investments in subsidiaries</t>
  </si>
  <si>
    <t>Cash flow hedges, realisation of previously deferred (gains)/losses</t>
  </si>
  <si>
    <t>Cash flow hedges, deferred gains/(losses) incurred during the period</t>
  </si>
  <si>
    <t>Other items</t>
  </si>
  <si>
    <t>Tax on other comprehensive income, income/(expense)</t>
  </si>
  <si>
    <t>Other comprehensive income for the period, net of tax</t>
  </si>
  <si>
    <t>TOTAL COMPREHENSIVE INCOME FOR THE PERIOD</t>
  </si>
  <si>
    <t>Adjustment for non-cash items:</t>
  </si>
  <si>
    <t>Income taxes in the Income Statement</t>
  </si>
  <si>
    <t>Other non-cash items</t>
  </si>
  <si>
    <t>Change in working capital</t>
  </si>
  <si>
    <t>Interest received</t>
  </si>
  <si>
    <t>Interest paid</t>
  </si>
  <si>
    <t>Income taxes paid</t>
  </si>
  <si>
    <t>Purchase of intangible assets</t>
  </si>
  <si>
    <t>Purchase of property, plant and equipment</t>
  </si>
  <si>
    <t>Investment in associated company</t>
  </si>
  <si>
    <t>Dividend received from associated company</t>
  </si>
  <si>
    <t>Net cash used in investing activities</t>
  </si>
  <si>
    <t>Purchase of treasury shares</t>
  </si>
  <si>
    <t>Dividends paid</t>
  </si>
  <si>
    <t>Repayment of borrowings, net</t>
  </si>
  <si>
    <t>Net cash used in financing activities</t>
  </si>
  <si>
    <t>NET CASH GENERATED FROM ACTIVITIES</t>
  </si>
  <si>
    <t>Cash and cash equivalents at the beginning of the year</t>
  </si>
  <si>
    <t>Exchange gain/(loss) on cash and cash equivalents</t>
  </si>
  <si>
    <t>ASSETS</t>
  </si>
  <si>
    <t>Intangible assets</t>
  </si>
  <si>
    <t>Property, plant and equipment</t>
  </si>
  <si>
    <t>Investments in associated companies</t>
  </si>
  <si>
    <t>Deferred income tax assets</t>
  </si>
  <si>
    <t>Other financial assets</t>
  </si>
  <si>
    <t>TOTAL NON-CURRENT ASSETS</t>
  </si>
  <si>
    <t>Inventories</t>
  </si>
  <si>
    <t>Trade receivables</t>
  </si>
  <si>
    <t>Tax receivables</t>
  </si>
  <si>
    <t>Other receivables and prepayments</t>
  </si>
  <si>
    <t>Derivative financial instruments</t>
  </si>
  <si>
    <t>Cash at bank</t>
  </si>
  <si>
    <t>TOTAL CURRENT ASSETS</t>
  </si>
  <si>
    <t>TOTAL ASSETS</t>
  </si>
  <si>
    <t>EQUITY AND LIABILITIES</t>
  </si>
  <si>
    <t>Share capital</t>
  </si>
  <si>
    <t>Treasury shares</t>
  </si>
  <si>
    <t>Retained earnings</t>
  </si>
  <si>
    <t>Other reserves</t>
  </si>
  <si>
    <t>TOTAL EQUITY</t>
  </si>
  <si>
    <t>Borrowings</t>
  </si>
  <si>
    <t>Deferred income tax liabilities</t>
  </si>
  <si>
    <t>Retirement benefit obligations</t>
  </si>
  <si>
    <t>Provisions</t>
  </si>
  <si>
    <t>Total non-current liabilities</t>
  </si>
  <si>
    <t>Trade payables</t>
  </si>
  <si>
    <t>Tax payables</t>
  </si>
  <si>
    <t>Other liabilities</t>
  </si>
  <si>
    <t>Total current liabilities</t>
  </si>
  <si>
    <t>TOTAL LIABILITIES</t>
  </si>
  <si>
    <t>TOTAL EQUITY AND LIABILITIES</t>
  </si>
  <si>
    <t>Exchange rate adjust-ments</t>
  </si>
  <si>
    <t>Cash flow hedges</t>
  </si>
  <si>
    <t>Tax and other adjust-ments</t>
  </si>
  <si>
    <t>Total other reserves</t>
  </si>
  <si>
    <t>Total</t>
  </si>
  <si>
    <t>Balance at the beginning of the period</t>
  </si>
  <si>
    <t>Other comprehensive income for the period</t>
  </si>
  <si>
    <t>Total comprehensive income for the period</t>
  </si>
  <si>
    <t>Transactions with owners:</t>
  </si>
  <si>
    <t>Dividends</t>
  </si>
  <si>
    <t>Share-based payments</t>
  </si>
  <si>
    <t>Tax related to restricted stock units</t>
  </si>
  <si>
    <t>Reduction of the B share capital</t>
  </si>
  <si>
    <t>Balance at the end of the period</t>
  </si>
  <si>
    <t>Inter-national Operations</t>
  </si>
  <si>
    <t>Region China</t>
  </si>
  <si>
    <t>USA</t>
  </si>
  <si>
    <t>% change at CER</t>
  </si>
  <si>
    <t>Tresiba®</t>
  </si>
  <si>
    <t>Xultophy®</t>
  </si>
  <si>
    <t>Levemir®</t>
  </si>
  <si>
    <t>Ryzodeg®</t>
  </si>
  <si>
    <t>NovoMix®</t>
  </si>
  <si>
    <t>Fiasp®</t>
  </si>
  <si>
    <t>NovoRapid®</t>
  </si>
  <si>
    <t>Human insulin</t>
  </si>
  <si>
    <t>Victoza®</t>
  </si>
  <si>
    <t>Ozempic®</t>
  </si>
  <si>
    <t>NovoSeven®</t>
  </si>
  <si>
    <t>NovoEight®</t>
  </si>
  <si>
    <t>Total sales</t>
  </si>
  <si>
    <t>% change as reported</t>
  </si>
  <si>
    <t>Share of growth</t>
  </si>
  <si>
    <t>Rybelsus®</t>
  </si>
  <si>
    <t>Total Diabetes care</t>
  </si>
  <si>
    <t>Obesity care (Saxenda®)</t>
  </si>
  <si>
    <t>Diabetes and Obesity care total</t>
  </si>
  <si>
    <t>Biopharm segment</t>
  </si>
  <si>
    <t>Biopharm total</t>
  </si>
  <si>
    <t>The Diabetes and Obesity care segment</t>
  </si>
  <si>
    <t>1) Primarily NovoNorm®, needles and GlucaGen® HypoKit®.</t>
  </si>
  <si>
    <t>2) Comprises NovoSeven®, NovoEight®, Refixia®, NovoThirteen® and Esperoct®.</t>
  </si>
  <si>
    <t>3) Primarily Vagifem® and Activelle®.</t>
  </si>
  <si>
    <r>
      <t>Haemophilia</t>
    </r>
    <r>
      <rPr>
        <vertAlign val="superscript"/>
        <sz val="10"/>
        <color theme="1"/>
        <rFont val="Verdana"/>
        <family val="2"/>
      </rPr>
      <t>2</t>
    </r>
  </si>
  <si>
    <r>
      <t>Other Biopharm</t>
    </r>
    <r>
      <rPr>
        <vertAlign val="superscript"/>
        <sz val="10"/>
        <color theme="1"/>
        <rFont val="Verdana"/>
        <family val="2"/>
      </rPr>
      <t>3</t>
    </r>
  </si>
  <si>
    <r>
      <t>Other Diabetes care</t>
    </r>
    <r>
      <rPr>
        <vertAlign val="superscript"/>
        <sz val="10"/>
        <color theme="1"/>
        <rFont val="Verdana"/>
        <family val="2"/>
      </rPr>
      <t>1</t>
    </r>
  </si>
  <si>
    <t>31 Dec 2019</t>
  </si>
  <si>
    <t>Capital expenditure</t>
  </si>
  <si>
    <t>EMEA</t>
  </si>
  <si>
    <t>Rest of World</t>
  </si>
  <si>
    <t>-</t>
  </si>
  <si>
    <t>Q1 2020</t>
  </si>
  <si>
    <t>Q1 2019</t>
  </si>
  <si>
    <t>31 Mar 2020</t>
  </si>
  <si>
    <t>Q1 2020 vs.</t>
  </si>
  <si>
    <t>- EMEA</t>
  </si>
  <si>
    <t>- Rest of World</t>
  </si>
  <si>
    <t>Withheld dividend tax</t>
  </si>
  <si>
    <t>Cash and cash equivalents at the end of the period</t>
  </si>
  <si>
    <t>Q1 2020 sales split per area</t>
  </si>
  <si>
    <t>Q1 2019 sales split per area</t>
  </si>
  <si>
    <t>Q2 2019 sales split per area</t>
  </si>
  <si>
    <t>Q3 2019 sales split per area</t>
  </si>
  <si>
    <t>Q4 2019 sales split per area</t>
  </si>
  <si>
    <t>2019 sales split per area</t>
  </si>
  <si>
    <t>The 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</si>
</sst>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[$-406]d\.\ mmmm\ yyyy;@"/>
  </numFmts>
  <fonts count="6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"/>
      <name val="Verdana"/>
      <family val="2"/>
    </font>
    <font>
      <i/>
      <sz val="10"/>
      <color theme="1"/>
      <name val="Verdana"/>
      <family val="2"/>
    </font>
    <font>
      <vertAlign val="superscript"/>
      <sz val="10"/>
      <color theme="1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vertical="center" wrapText="1"/>
    </xf>
    <xf numFmtId="3" fontId="0" fillId="0" borderId="0" xfId="0" applyNumberFormat="1"/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3" fontId="0" fillId="2" borderId="0" xfId="0" applyNumberFormat="1" applyFont="1" applyFill="1"/>
    <xf numFmtId="0" fontId="0" fillId="2" borderId="0" xfId="0" applyFont="1" applyFill="1"/>
    <xf numFmtId="3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164" fontId="0" fillId="2" borderId="0" xfId="0" applyNumberFormat="1" applyFont="1" applyFill="1"/>
    <xf numFmtId="164" fontId="0" fillId="0" borderId="0" xfId="0" applyNumberFormat="1"/>
    <xf numFmtId="2" fontId="0" fillId="2" borderId="0" xfId="0" applyNumberFormat="1" applyFont="1" applyFill="1"/>
    <xf numFmtId="2" fontId="0" fillId="0" borderId="0" xfId="0" applyNumberFormat="1"/>
    <xf numFmtId="2" fontId="0" fillId="2" borderId="0" xfId="0" applyNumberFormat="1" applyFill="1"/>
    <xf numFmtId="165" fontId="0" fillId="2" borderId="0" xfId="0" applyNumberFormat="1" applyFont="1" applyFill="1"/>
    <xf numFmtId="165" fontId="0" fillId="0" borderId="0" xfId="0" applyNumberFormat="1"/>
    <xf numFmtId="0" fontId="0" fillId="0" borderId="4" xfId="0" applyBorder="1"/>
    <xf numFmtId="0" fontId="0" fillId="0" borderId="6" xfId="0" applyBorder="1"/>
    <xf numFmtId="0" fontId="0" fillId="0" borderId="0" xfId="0" applyBorder="1"/>
    <xf numFmtId="3" fontId="0" fillId="0" borderId="0" xfId="0" applyNumberFormat="1" applyBorder="1"/>
    <xf numFmtId="3" fontId="0" fillId="0" borderId="2" xfId="0" applyNumberFormat="1" applyBorder="1"/>
    <xf numFmtId="0" fontId="1" fillId="0" borderId="0" xfId="0" applyFont="1"/>
    <xf numFmtId="3" fontId="1" fillId="0" borderId="0" xfId="0" applyNumberFormat="1" applyFont="1"/>
    <xf numFmtId="0" fontId="0" fillId="2" borderId="2" xfId="0" applyFill="1" applyBorder="1"/>
    <xf numFmtId="3" fontId="1" fillId="2" borderId="0" xfId="0" applyNumberFormat="1" applyFont="1" applyFill="1"/>
    <xf numFmtId="0" fontId="0" fillId="2" borderId="4" xfId="0" applyFill="1" applyBorder="1"/>
    <xf numFmtId="0" fontId="0" fillId="2" borderId="0" xfId="0" applyFill="1" applyBorder="1"/>
    <xf numFmtId="3" fontId="0" fillId="2" borderId="0" xfId="0" applyNumberFormat="1" applyFill="1" applyBorder="1"/>
    <xf numFmtId="3" fontId="0" fillId="2" borderId="2" xfId="0" applyNumberFormat="1" applyFill="1" applyBorder="1"/>
    <xf numFmtId="0" fontId="1" fillId="2" borderId="0" xfId="0" applyFont="1" applyFill="1"/>
    <xf numFmtId="0" fontId="1" fillId="0" borderId="4" xfId="0" applyFont="1" applyBorder="1"/>
    <xf numFmtId="3" fontId="1" fillId="0" borderId="4" xfId="0" applyNumberFormat="1" applyFont="1" applyBorder="1"/>
    <xf numFmtId="3" fontId="1" fillId="2" borderId="4" xfId="0" applyNumberFormat="1" applyFont="1" applyFill="1" applyBorder="1"/>
    <xf numFmtId="166" fontId="0" fillId="0" borderId="0" xfId="0" quotePrefix="1" applyNumberFormat="1"/>
    <xf numFmtId="0" fontId="2" fillId="0" borderId="2" xfId="0" applyFont="1" applyBorder="1"/>
    <xf numFmtId="0" fontId="2" fillId="2" borderId="2" xfId="0" applyFont="1" applyFill="1" applyBorder="1"/>
    <xf numFmtId="0" fontId="1" fillId="0" borderId="2" xfId="0" applyFont="1" applyBorder="1"/>
    <xf numFmtId="3" fontId="1" fillId="2" borderId="2" xfId="0" applyNumberFormat="1" applyFont="1" applyFill="1" applyBorder="1"/>
    <xf numFmtId="3" fontId="1" fillId="0" borderId="2" xfId="0" applyNumberFormat="1" applyFont="1" applyBorder="1"/>
    <xf numFmtId="0" fontId="1" fillId="0" borderId="1" xfId="0" applyFont="1" applyBorder="1"/>
    <xf numFmtId="3" fontId="1" fillId="2" borderId="1" xfId="0" applyNumberFormat="1" applyFont="1" applyFill="1" applyBorder="1"/>
    <xf numFmtId="3" fontId="1" fillId="0" borderId="1" xfId="0" applyNumberFormat="1" applyFont="1" applyBorder="1"/>
    <xf numFmtId="0" fontId="0" fillId="2" borderId="0" xfId="0" applyFont="1" applyFill="1" applyAlignment="1">
      <alignment horizontal="right"/>
    </xf>
    <xf numFmtId="0" fontId="0" fillId="2" borderId="0" xfId="0" applyFill="1" applyAlignment="1">
      <alignment vertical="center" wrapText="1"/>
    </xf>
    <xf numFmtId="3" fontId="0" fillId="2" borderId="0" xfId="0" applyNumberFormat="1" applyFill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2" xfId="0" applyBorder="1" applyAlignment="1">
      <alignment horizontal="right" wrapText="1"/>
    </xf>
    <xf numFmtId="0" fontId="0" fillId="2" borderId="2" xfId="0" applyFill="1" applyBorder="1" applyAlignment="1">
      <alignment horizontal="right" wrapText="1"/>
    </xf>
    <xf numFmtId="0" fontId="0" fillId="0" borderId="0" xfId="0" applyAlignment="1">
      <alignment horizontal="right"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right" wrapText="1"/>
    </xf>
    <xf numFmtId="0" fontId="0" fillId="0" borderId="9" xfId="0" applyBorder="1" applyAlignment="1">
      <alignment horizontal="right" wrapText="1"/>
    </xf>
    <xf numFmtId="0" fontId="1" fillId="0" borderId="7" xfId="0" applyFont="1" applyBorder="1" applyAlignment="1">
      <alignment vertical="center" wrapText="1"/>
    </xf>
    <xf numFmtId="0" fontId="0" fillId="2" borderId="1" xfId="0" applyFill="1" applyBorder="1" applyAlignment="1">
      <alignment horizontal="right" wrapText="1"/>
    </xf>
    <xf numFmtId="0" fontId="0" fillId="2" borderId="4" xfId="0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right" vertical="center" wrapText="1"/>
    </xf>
    <xf numFmtId="9" fontId="0" fillId="2" borderId="0" xfId="0" applyNumberFormat="1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>
      <alignment horizontal="right" vertical="center" wrapText="1"/>
    </xf>
    <xf numFmtId="9" fontId="1" fillId="2" borderId="0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 wrapText="1"/>
    </xf>
    <xf numFmtId="9" fontId="1" fillId="2" borderId="2" xfId="0" applyNumberFormat="1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64" fontId="0" fillId="2" borderId="0" xfId="0" applyNumberFormat="1" applyFill="1" applyBorder="1"/>
    <xf numFmtId="164" fontId="0" fillId="0" borderId="0" xfId="0" applyNumberFormat="1" applyBorder="1"/>
    <xf numFmtId="0" fontId="1" fillId="0" borderId="3" xfId="0" applyFont="1" applyBorder="1"/>
    <xf numFmtId="0" fontId="1" fillId="0" borderId="7" xfId="0" applyFont="1" applyBorder="1"/>
    <xf numFmtId="0" fontId="1" fillId="0" borderId="6" xfId="0" applyFont="1" applyBorder="1"/>
    <xf numFmtId="0" fontId="0" fillId="3" borderId="0" xfId="0" applyFont="1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0" borderId="10" xfId="0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3" fontId="0" fillId="2" borderId="0" xfId="0" applyNumberFormat="1" applyFill="1" applyAlignment="1">
      <alignment horizontal="right"/>
    </xf>
    <xf numFmtId="3" fontId="1" fillId="0" borderId="0" xfId="0" applyNumberFormat="1" applyFont="1" applyBorder="1" applyAlignment="1">
      <alignment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right" wrapText="1"/>
    </xf>
    <xf numFmtId="0" fontId="0" fillId="3" borderId="0" xfId="0" applyFill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3" fontId="1" fillId="3" borderId="0" xfId="0" applyNumberFormat="1" applyFont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Alignment="1">
      <alignment horizontal="right" vertical="center" wrapText="1"/>
    </xf>
    <xf numFmtId="0" fontId="0" fillId="3" borderId="2" xfId="0" applyFill="1" applyBorder="1" applyAlignment="1">
      <alignment horizontal="right" vertical="center" wrapText="1"/>
    </xf>
    <xf numFmtId="3" fontId="1" fillId="3" borderId="2" xfId="0" applyNumberFormat="1" applyFont="1" applyFill="1" applyBorder="1" applyAlignment="1">
      <alignment vertical="center" wrapText="1"/>
    </xf>
    <xf numFmtId="0" fontId="0" fillId="0" borderId="0" xfId="0" applyFont="1"/>
    <xf numFmtId="3" fontId="0" fillId="0" borderId="0" xfId="0" applyNumberFormat="1" applyFont="1"/>
    <xf numFmtId="0" fontId="0" fillId="0" borderId="0" xfId="0" applyFont="1" applyAlignment="1">
      <alignment vertical="center" wrapText="1"/>
    </xf>
    <xf numFmtId="0" fontId="3" fillId="0" borderId="0" xfId="0" applyFont="1"/>
    <xf numFmtId="164" fontId="3" fillId="2" borderId="0" xfId="0" applyNumberFormat="1" applyFont="1" applyFill="1"/>
    <xf numFmtId="164" fontId="3" fillId="0" borderId="0" xfId="0" applyNumberFormat="1" applyFont="1"/>
    <xf numFmtId="0" fontId="3" fillId="0" borderId="0" xfId="0" applyFont="1" applyAlignment="1">
      <alignment vertical="center" wrapText="1"/>
    </xf>
    <xf numFmtId="0" fontId="0" fillId="0" borderId="2" xfId="0" applyBorder="1" applyAlignment="1">
      <alignment horizontal="right"/>
    </xf>
    <xf numFmtId="0" fontId="1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166" fontId="0" fillId="2" borderId="0" xfId="0" quotePrefix="1" applyNumberFormat="1" applyFont="1" applyFill="1" applyAlignment="1">
      <alignment horizontal="right"/>
    </xf>
    <xf numFmtId="3" fontId="0" fillId="3" borderId="0" xfId="0" applyNumberFormat="1" applyFill="1" applyAlignment="1">
      <alignment horizontal="right"/>
    </xf>
    <xf numFmtId="3" fontId="1" fillId="3" borderId="0" xfId="0" applyNumberFormat="1" applyFont="1" applyFill="1" applyAlignment="1">
      <alignment horizontal="right"/>
    </xf>
    <xf numFmtId="0" fontId="0" fillId="3" borderId="0" xfId="0" applyFill="1" applyBorder="1" applyAlignment="1">
      <alignment horizontal="right"/>
    </xf>
    <xf numFmtId="3" fontId="1" fillId="2" borderId="10" xfId="0" applyNumberFormat="1" applyFont="1" applyFill="1" applyBorder="1"/>
    <xf numFmtId="3" fontId="1" fillId="3" borderId="10" xfId="0" applyNumberFormat="1" applyFont="1" applyFill="1" applyBorder="1" applyAlignment="1">
      <alignment horizontal="right"/>
    </xf>
    <xf numFmtId="3" fontId="1" fillId="0" borderId="0" xfId="0" applyNumberFormat="1" applyFont="1" applyFill="1"/>
    <xf numFmtId="0" fontId="0" fillId="0" borderId="0" xfId="0" applyFont="1" applyFill="1"/>
    <xf numFmtId="3" fontId="0" fillId="0" borderId="0" xfId="0" applyNumberFormat="1" applyFont="1" applyFill="1"/>
    <xf numFmtId="164" fontId="0" fillId="0" borderId="0" xfId="0" applyNumberFormat="1" applyFont="1" applyFill="1"/>
    <xf numFmtId="164" fontId="3" fillId="0" borderId="0" xfId="0" applyNumberFormat="1" applyFont="1" applyFill="1"/>
    <xf numFmtId="2" fontId="0" fillId="0" borderId="0" xfId="0" applyNumberFormat="1" applyFont="1" applyFill="1"/>
    <xf numFmtId="165" fontId="0" fillId="0" borderId="0" xfId="0" applyNumberFormat="1" applyFont="1" applyFill="1"/>
    <xf numFmtId="0" fontId="0" fillId="0" borderId="0" xfId="0" applyBorder="1" applyAlignment="1">
      <alignment horizontal="right"/>
    </xf>
    <xf numFmtId="9" fontId="1" fillId="0" borderId="0" xfId="0" applyNumberFormat="1" applyFont="1" applyBorder="1" applyAlignment="1">
      <alignment vertical="center" wrapText="1"/>
    </xf>
    <xf numFmtId="9" fontId="0" fillId="0" borderId="0" xfId="0" applyNumberFormat="1" applyBorder="1" applyAlignment="1">
      <alignment vertical="center" wrapText="1"/>
    </xf>
    <xf numFmtId="9" fontId="0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3" fontId="0" fillId="2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9" fontId="0" fillId="2" borderId="0" xfId="1" applyFont="1" applyFill="1" applyBorder="1" applyAlignment="1">
      <alignment horizontal="right" vertical="center" wrapText="1"/>
    </xf>
    <xf numFmtId="3" fontId="0" fillId="0" borderId="0" xfId="0" applyNumberFormat="1" applyFill="1" applyBorder="1" applyAlignment="1">
      <alignment horizontal="right" vertical="center" wrapText="1"/>
    </xf>
    <xf numFmtId="9" fontId="0" fillId="0" borderId="0" xfId="0" applyNumberForma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9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9" fontId="1" fillId="0" borderId="2" xfId="0" applyNumberFormat="1" applyFont="1" applyFill="1" applyBorder="1" applyAlignment="1">
      <alignment horizontal="right" vertical="center" wrapText="1"/>
    </xf>
    <xf numFmtId="0" fontId="0" fillId="0" borderId="4" xfId="0" applyFill="1" applyBorder="1" applyAlignment="1">
      <alignment horizontal="right" vertical="center" wrapText="1"/>
    </xf>
    <xf numFmtId="0" fontId="1" fillId="0" borderId="12" xfId="0" applyFont="1" applyFill="1" applyBorder="1" applyAlignment="1">
      <alignment vertical="center" wrapText="1"/>
    </xf>
    <xf numFmtId="3" fontId="0" fillId="0" borderId="12" xfId="0" applyNumberFormat="1" applyFill="1" applyBorder="1" applyAlignment="1">
      <alignment horizontal="right" vertical="center" wrapText="1"/>
    </xf>
    <xf numFmtId="9" fontId="0" fillId="0" borderId="12" xfId="0" applyNumberFormat="1" applyFill="1" applyBorder="1" applyAlignment="1">
      <alignment horizontal="right" vertical="center" wrapText="1"/>
    </xf>
    <xf numFmtId="0" fontId="0" fillId="0" borderId="12" xfId="0" applyFill="1" applyBorder="1" applyAlignment="1">
      <alignment horizontal="right" vertical="center" wrapText="1"/>
    </xf>
    <xf numFmtId="3" fontId="1" fillId="0" borderId="12" xfId="0" applyNumberFormat="1" applyFont="1" applyFill="1" applyBorder="1" applyAlignment="1">
      <alignment horizontal="right" vertical="center" wrapText="1"/>
    </xf>
    <xf numFmtId="9" fontId="1" fillId="0" borderId="12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right" vertical="center" wrapText="1"/>
    </xf>
    <xf numFmtId="9" fontId="1" fillId="0" borderId="11" xfId="0" applyNumberFormat="1" applyFont="1" applyFill="1" applyBorder="1" applyAlignment="1">
      <alignment horizontal="right" vertical="center" wrapText="1"/>
    </xf>
    <xf numFmtId="0" fontId="0" fillId="0" borderId="13" xfId="0" applyFill="1" applyBorder="1" applyAlignment="1">
      <alignment horizontal="right" vertical="center" wrapText="1"/>
    </xf>
    <xf numFmtId="9" fontId="0" fillId="0" borderId="12" xfId="1" applyFont="1" applyFill="1" applyBorder="1" applyAlignment="1">
      <alignment horizontal="right" vertical="center" wrapText="1"/>
    </xf>
    <xf numFmtId="3" fontId="0" fillId="0" borderId="14" xfId="0" applyNumberForma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3" fontId="0" fillId="3" borderId="14" xfId="0" applyNumberFormat="1" applyFill="1" applyBorder="1" applyAlignment="1">
      <alignment vertical="center" wrapText="1"/>
    </xf>
    <xf numFmtId="3" fontId="0" fillId="2" borderId="14" xfId="0" applyNumberForma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 wrapText="1"/>
    </xf>
    <xf numFmtId="3" fontId="1" fillId="0" borderId="14" xfId="0" applyNumberFormat="1" applyFont="1" applyBorder="1" applyAlignment="1">
      <alignment vertical="center" wrapText="1"/>
    </xf>
    <xf numFmtId="0" fontId="0" fillId="0" borderId="0" xfId="0" quotePrefix="1"/>
    <xf numFmtId="0" fontId="0" fillId="0" borderId="0" xfId="0" applyFill="1"/>
    <xf numFmtId="0" fontId="0" fillId="0" borderId="0" xfId="0" applyFill="1" applyAlignment="1">
      <alignment vertical="center" wrapText="1"/>
    </xf>
    <xf numFmtId="3" fontId="0" fillId="0" borderId="0" xfId="0" applyNumberFormat="1" applyFill="1"/>
    <xf numFmtId="0" fontId="0" fillId="0" borderId="2" xfId="0" applyFill="1" applyBorder="1" applyAlignment="1">
      <alignment horizontal="center"/>
    </xf>
    <xf numFmtId="9" fontId="1" fillId="2" borderId="0" xfId="1" applyFont="1" applyFill="1"/>
    <xf numFmtId="9" fontId="0" fillId="2" borderId="0" xfId="1" applyFont="1" applyFill="1"/>
    <xf numFmtId="9" fontId="3" fillId="2" borderId="0" xfId="1" applyFont="1" applyFill="1"/>
    <xf numFmtId="3" fontId="0" fillId="0" borderId="0" xfId="0" applyNumberFormat="1" applyAlignment="1">
      <alignment horizontal="right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2" borderId="17" xfId="0" applyFill="1" applyBorder="1" applyAlignment="1">
      <alignment horizontal="right" vertical="center" wrapText="1"/>
    </xf>
    <xf numFmtId="0" fontId="0" fillId="0" borderId="17" xfId="0" applyFill="1" applyBorder="1" applyAlignment="1">
      <alignment horizontal="right" vertical="center" wrapText="1"/>
    </xf>
    <xf numFmtId="0" fontId="0" fillId="0" borderId="18" xfId="0" applyFill="1" applyBorder="1" applyAlignment="1">
      <alignment horizontal="right" vertical="center" wrapText="1"/>
    </xf>
    <xf numFmtId="9" fontId="1" fillId="2" borderId="14" xfId="1" applyFont="1" applyFill="1" applyBorder="1" applyAlignment="1">
      <alignment horizontal="right" vertical="center" wrapText="1"/>
    </xf>
    <xf numFmtId="9" fontId="1" fillId="0" borderId="14" xfId="1" applyFont="1" applyFill="1" applyBorder="1" applyAlignment="1">
      <alignment horizontal="right" vertical="center" wrapText="1"/>
    </xf>
    <xf numFmtId="9" fontId="1" fillId="0" borderId="15" xfId="1" applyFont="1" applyFill="1" applyBorder="1" applyAlignment="1">
      <alignment horizontal="right" vertical="center" wrapText="1"/>
    </xf>
    <xf numFmtId="9" fontId="1" fillId="2" borderId="0" xfId="1" applyFont="1" applyFill="1" applyBorder="1" applyAlignment="1">
      <alignment horizontal="right" vertical="center" wrapText="1"/>
    </xf>
    <xf numFmtId="9" fontId="1" fillId="0" borderId="0" xfId="1" applyFont="1" applyFill="1" applyBorder="1" applyAlignment="1">
      <alignment horizontal="right" vertical="center" wrapText="1"/>
    </xf>
    <xf numFmtId="9" fontId="1" fillId="0" borderId="12" xfId="1" applyFont="1" applyFill="1" applyBorder="1" applyAlignment="1">
      <alignment horizontal="right" vertical="center" wrapText="1"/>
    </xf>
    <xf numFmtId="9" fontId="0" fillId="0" borderId="0" xfId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9" xfId="0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Novo Nordisk">
      <a:dk1>
        <a:srgbClr val="001965"/>
      </a:dk1>
      <a:lt1>
        <a:srgbClr val="FFFFFF"/>
      </a:lt1>
      <a:dk2>
        <a:srgbClr val="001965"/>
      </a:dk2>
      <a:lt2>
        <a:srgbClr val="E0DED8"/>
      </a:lt2>
      <a:accent1>
        <a:srgbClr val="009FDA"/>
      </a:accent1>
      <a:accent2>
        <a:srgbClr val="001965"/>
      </a:accent2>
      <a:accent3>
        <a:srgbClr val="82786F"/>
      </a:accent3>
      <a:accent4>
        <a:srgbClr val="E0DED8"/>
      </a:accent4>
      <a:accent5>
        <a:srgbClr val="E64A0E"/>
      </a:accent5>
      <a:accent6>
        <a:srgbClr val="AEA79F"/>
      </a:accent6>
      <a:hlink>
        <a:srgbClr val="009FDA"/>
      </a:hlink>
      <a:folHlink>
        <a:srgbClr val="82786F"/>
      </a:folHlink>
    </a:clrScheme>
    <a:fontScheme name="Novo Nordisk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FDFBD-7205-45A8-B239-52B105A92C55}">
  <dimension ref="A1:N90"/>
  <sheetViews>
    <sheetView topLeftCell="A24" workbookViewId="0">
      <selection activeCell="G83" sqref="G83"/>
    </sheetView>
  </sheetViews>
  <sheetFormatPr defaultRowHeight="12.75" x14ac:dyDescent="0.2"/>
  <cols>
    <col min="1" max="1" width="41.125" customWidth="1"/>
    <col min="2" max="2" width="10.875" customWidth="1"/>
    <col min="3" max="3" width="2.125" customWidth="1"/>
    <col min="4" max="7" width="10.875" style="171" customWidth="1"/>
    <col min="8" max="8" width="2.125" customWidth="1"/>
    <col min="9" max="9" width="10.875" style="13" customWidth="1"/>
    <col min="10" max="10" width="10.875" style="130" customWidth="1"/>
    <col min="11" max="12" width="15.5" style="171" bestFit="1" customWidth="1"/>
  </cols>
  <sheetData>
    <row r="1" spans="1:12" x14ac:dyDescent="0.2">
      <c r="D1"/>
      <c r="E1" s="85"/>
      <c r="F1"/>
      <c r="G1"/>
      <c r="I1"/>
      <c r="J1" s="23"/>
    </row>
    <row r="2" spans="1:12" x14ac:dyDescent="0.2">
      <c r="A2" t="s">
        <v>0</v>
      </c>
      <c r="D2"/>
      <c r="E2" s="85"/>
      <c r="F2"/>
      <c r="G2"/>
      <c r="I2"/>
      <c r="J2" s="23"/>
    </row>
    <row r="3" spans="1:12" x14ac:dyDescent="0.2">
      <c r="D3"/>
      <c r="E3" s="85"/>
      <c r="F3"/>
      <c r="G3"/>
      <c r="I3" s="13" t="s">
        <v>1</v>
      </c>
    </row>
    <row r="4" spans="1:12" x14ac:dyDescent="0.2">
      <c r="B4" s="135"/>
      <c r="D4" s="199">
        <v>2019</v>
      </c>
      <c r="E4" s="199"/>
      <c r="F4" s="199"/>
      <c r="G4" s="199"/>
      <c r="I4" s="13" t="s">
        <v>184</v>
      </c>
    </row>
    <row r="5" spans="1:12" x14ac:dyDescent="0.2">
      <c r="B5" s="6" t="s">
        <v>5</v>
      </c>
      <c r="C5" s="5"/>
      <c r="D5" s="6" t="s">
        <v>2</v>
      </c>
      <c r="E5" s="6" t="s">
        <v>3</v>
      </c>
      <c r="F5" s="6" t="s">
        <v>4</v>
      </c>
      <c r="G5" s="6" t="s">
        <v>5</v>
      </c>
      <c r="I5" s="107" t="s">
        <v>184</v>
      </c>
    </row>
    <row r="6" spans="1:12" ht="3.75" customHeight="1" x14ac:dyDescent="0.2">
      <c r="D6"/>
      <c r="E6"/>
      <c r="F6"/>
      <c r="G6"/>
      <c r="I6"/>
      <c r="J6" s="23"/>
    </row>
    <row r="7" spans="1:12" ht="3.75" customHeight="1" x14ac:dyDescent="0.2">
      <c r="D7"/>
      <c r="E7"/>
      <c r="F7"/>
      <c r="G7"/>
      <c r="I7"/>
      <c r="J7" s="23"/>
    </row>
    <row r="8" spans="1:12" s="26" customFormat="1" x14ac:dyDescent="0.2">
      <c r="A8" s="26" t="s">
        <v>6</v>
      </c>
      <c r="B8" s="29">
        <v>33875</v>
      </c>
      <c r="C8" s="76"/>
      <c r="D8" s="123">
        <v>32417</v>
      </c>
      <c r="E8" s="123">
        <v>30277</v>
      </c>
      <c r="F8" s="27">
        <v>30036</v>
      </c>
      <c r="G8" s="29">
        <v>29291</v>
      </c>
      <c r="H8" s="76"/>
      <c r="I8" s="175">
        <v>0.16</v>
      </c>
      <c r="J8" s="131"/>
      <c r="K8" s="123"/>
      <c r="L8" s="123"/>
    </row>
    <row r="9" spans="1:12" x14ac:dyDescent="0.2">
      <c r="B9" s="9"/>
      <c r="C9" s="78"/>
      <c r="D9" s="124"/>
      <c r="E9" s="124"/>
      <c r="F9"/>
      <c r="G9" s="9"/>
      <c r="H9" s="78"/>
      <c r="I9" s="176"/>
      <c r="J9" s="109"/>
      <c r="K9" s="124"/>
      <c r="L9" s="124"/>
    </row>
    <row r="10" spans="1:12" x14ac:dyDescent="0.2">
      <c r="A10" t="s">
        <v>7</v>
      </c>
      <c r="B10" s="8">
        <v>28489</v>
      </c>
      <c r="C10" s="78"/>
      <c r="D10" s="125">
        <v>26985</v>
      </c>
      <c r="E10" s="125">
        <v>25202</v>
      </c>
      <c r="F10" s="2">
        <v>25187</v>
      </c>
      <c r="G10" s="8">
        <v>24559</v>
      </c>
      <c r="H10" s="78"/>
      <c r="I10" s="176">
        <v>0.16</v>
      </c>
      <c r="J10" s="132"/>
      <c r="K10" s="125"/>
      <c r="L10" s="125"/>
    </row>
    <row r="11" spans="1:12" x14ac:dyDescent="0.2">
      <c r="A11" t="s">
        <v>8</v>
      </c>
      <c r="B11" s="14">
        <v>0.84100369003690001</v>
      </c>
      <c r="C11" s="78"/>
      <c r="D11" s="126">
        <v>0.83199999999999996</v>
      </c>
      <c r="E11" s="126">
        <v>0.83199999999999996</v>
      </c>
      <c r="F11" s="15">
        <v>0.83899999999999997</v>
      </c>
      <c r="G11" s="14">
        <v>0.83799999999999997</v>
      </c>
      <c r="H11" s="78"/>
      <c r="I11" s="176"/>
      <c r="J11" s="109"/>
      <c r="K11" s="126"/>
      <c r="L11" s="126"/>
    </row>
    <row r="12" spans="1:12" x14ac:dyDescent="0.2">
      <c r="B12" s="9"/>
      <c r="C12" s="78"/>
      <c r="D12" s="124"/>
      <c r="E12" s="124"/>
      <c r="F12"/>
      <c r="G12" s="9"/>
      <c r="H12" s="78"/>
      <c r="I12" s="176"/>
      <c r="J12" s="109"/>
      <c r="K12" s="124"/>
      <c r="L12" s="124"/>
    </row>
    <row r="13" spans="1:12" x14ac:dyDescent="0.2">
      <c r="A13" t="s">
        <v>9</v>
      </c>
      <c r="B13" s="8">
        <v>7590</v>
      </c>
      <c r="C13" s="78"/>
      <c r="D13" s="125">
        <v>9536</v>
      </c>
      <c r="E13" s="125">
        <v>7761</v>
      </c>
      <c r="F13" s="2">
        <v>7580</v>
      </c>
      <c r="G13" s="8">
        <v>6946</v>
      </c>
      <c r="H13" s="78"/>
      <c r="I13" s="176">
        <v>0.09</v>
      </c>
      <c r="J13" s="132"/>
      <c r="K13" s="125"/>
      <c r="L13" s="125"/>
    </row>
    <row r="14" spans="1:12" x14ac:dyDescent="0.2">
      <c r="A14" t="s">
        <v>10</v>
      </c>
      <c r="B14" s="14">
        <v>0.22405904059040599</v>
      </c>
      <c r="C14" s="78"/>
      <c r="D14" s="126">
        <v>0.29399999999999998</v>
      </c>
      <c r="E14" s="126">
        <v>0.25600000000000001</v>
      </c>
      <c r="F14" s="15">
        <v>0.252</v>
      </c>
      <c r="G14" s="14">
        <v>0.23699999999999999</v>
      </c>
      <c r="H14" s="78"/>
      <c r="I14" s="176"/>
      <c r="J14" s="109"/>
      <c r="K14" s="126"/>
      <c r="L14" s="126"/>
    </row>
    <row r="15" spans="1:12" x14ac:dyDescent="0.2">
      <c r="A15" t="s">
        <v>11</v>
      </c>
      <c r="B15" s="8">
        <v>3777</v>
      </c>
      <c r="C15" s="78"/>
      <c r="D15" s="125">
        <v>4384</v>
      </c>
      <c r="E15" s="125">
        <v>3601</v>
      </c>
      <c r="F15" s="2">
        <v>3557</v>
      </c>
      <c r="G15" s="8">
        <v>2678</v>
      </c>
      <c r="H15" s="78"/>
      <c r="I15" s="176">
        <v>0.41</v>
      </c>
      <c r="J15" s="132"/>
      <c r="K15" s="125"/>
      <c r="L15" s="125"/>
    </row>
    <row r="16" spans="1:12" x14ac:dyDescent="0.2">
      <c r="A16" t="s">
        <v>10</v>
      </c>
      <c r="B16" s="14">
        <v>0.11149815498155</v>
      </c>
      <c r="C16" s="78"/>
      <c r="D16" s="126">
        <v>0.13500000000000001</v>
      </c>
      <c r="E16" s="126">
        <v>0.11899999999999999</v>
      </c>
      <c r="F16" s="15">
        <v>0.11799999999999999</v>
      </c>
      <c r="G16" s="14">
        <v>9.0999999999999998E-2</v>
      </c>
      <c r="H16" s="78"/>
      <c r="I16" s="176"/>
      <c r="J16" s="109"/>
      <c r="K16" s="126"/>
      <c r="L16" s="126"/>
    </row>
    <row r="17" spans="1:12" x14ac:dyDescent="0.2">
      <c r="A17" t="s">
        <v>12</v>
      </c>
      <c r="B17" s="9">
        <v>927</v>
      </c>
      <c r="C17" s="78"/>
      <c r="D17" s="124">
        <v>1235</v>
      </c>
      <c r="E17" s="124">
        <v>1009</v>
      </c>
      <c r="F17">
        <v>852</v>
      </c>
      <c r="G17" s="9">
        <v>911</v>
      </c>
      <c r="H17" s="78"/>
      <c r="I17" s="176">
        <v>0.02</v>
      </c>
      <c r="J17" s="132"/>
      <c r="K17" s="124"/>
      <c r="L17" s="124"/>
    </row>
    <row r="18" spans="1:12" x14ac:dyDescent="0.2">
      <c r="A18" t="s">
        <v>10</v>
      </c>
      <c r="B18" s="14">
        <v>2.7365313653136498E-2</v>
      </c>
      <c r="C18" s="78"/>
      <c r="D18" s="126">
        <v>3.7999999999999999E-2</v>
      </c>
      <c r="E18" s="126">
        <v>3.3000000000000002E-2</v>
      </c>
      <c r="F18" s="15">
        <v>2.8000000000000001E-2</v>
      </c>
      <c r="G18" s="14">
        <v>3.1E-2</v>
      </c>
      <c r="H18" s="78"/>
      <c r="I18" s="176"/>
      <c r="J18" s="109"/>
      <c r="K18" s="126"/>
      <c r="L18" s="126"/>
    </row>
    <row r="19" spans="1:12" x14ac:dyDescent="0.2">
      <c r="A19" t="s">
        <v>13</v>
      </c>
      <c r="B19" s="9">
        <v>107</v>
      </c>
      <c r="C19" s="78"/>
      <c r="D19" s="124">
        <v>43</v>
      </c>
      <c r="E19" s="124">
        <v>88</v>
      </c>
      <c r="F19">
        <v>254</v>
      </c>
      <c r="G19" s="9">
        <v>215</v>
      </c>
      <c r="H19" s="78"/>
      <c r="I19" s="176">
        <v>-0.5</v>
      </c>
      <c r="J19" s="132"/>
      <c r="K19" s="124"/>
      <c r="L19" s="124"/>
    </row>
    <row r="20" spans="1:12" x14ac:dyDescent="0.2">
      <c r="B20" s="9"/>
      <c r="C20" s="78"/>
      <c r="D20" s="124"/>
      <c r="E20" s="124"/>
      <c r="F20"/>
      <c r="G20" s="9"/>
      <c r="H20" s="78"/>
      <c r="I20" s="176"/>
      <c r="J20" s="109"/>
      <c r="K20" s="124"/>
      <c r="L20" s="124"/>
    </row>
    <row r="21" spans="1:12" s="26" customFormat="1" x14ac:dyDescent="0.2">
      <c r="A21" s="26" t="s">
        <v>14</v>
      </c>
      <c r="B21" s="29">
        <v>16302</v>
      </c>
      <c r="C21" s="76"/>
      <c r="D21" s="123">
        <v>11873</v>
      </c>
      <c r="E21" s="123">
        <v>12919</v>
      </c>
      <c r="F21" s="27">
        <v>13452</v>
      </c>
      <c r="G21" s="29">
        <v>14239</v>
      </c>
      <c r="H21" s="76"/>
      <c r="I21" s="175">
        <v>0.14000000000000001</v>
      </c>
      <c r="J21" s="131"/>
      <c r="K21" s="123"/>
      <c r="L21" s="123"/>
    </row>
    <row r="22" spans="1:12" x14ac:dyDescent="0.2">
      <c r="A22" t="s">
        <v>15</v>
      </c>
      <c r="B22" s="14">
        <v>0.48123985239852402</v>
      </c>
      <c r="C22" s="78"/>
      <c r="D22" s="126">
        <v>0.36599999999999999</v>
      </c>
      <c r="E22" s="126">
        <v>0.42699999999999999</v>
      </c>
      <c r="F22" s="15">
        <v>0.44800000000000001</v>
      </c>
      <c r="G22" s="14">
        <v>0.48599999999999999</v>
      </c>
      <c r="H22" s="78"/>
      <c r="I22" s="176"/>
      <c r="J22" s="109"/>
      <c r="K22" s="126"/>
      <c r="L22" s="126"/>
    </row>
    <row r="23" spans="1:12" x14ac:dyDescent="0.2">
      <c r="B23" s="9"/>
      <c r="C23" s="78"/>
      <c r="D23" s="124"/>
      <c r="E23" s="124"/>
      <c r="F23"/>
      <c r="G23" s="9"/>
      <c r="H23" s="78"/>
      <c r="I23" s="176"/>
      <c r="J23" s="109"/>
      <c r="K23" s="124"/>
      <c r="L23" s="124"/>
    </row>
    <row r="24" spans="1:12" x14ac:dyDescent="0.2">
      <c r="A24" t="s">
        <v>16</v>
      </c>
      <c r="B24" s="9">
        <v>17</v>
      </c>
      <c r="C24" s="78"/>
      <c r="D24" s="124">
        <v>20</v>
      </c>
      <c r="E24" s="124">
        <v>17</v>
      </c>
      <c r="F24">
        <v>15</v>
      </c>
      <c r="G24" s="9">
        <v>13</v>
      </c>
      <c r="H24" s="78"/>
      <c r="I24" s="176">
        <v>0.31</v>
      </c>
      <c r="J24" s="59"/>
      <c r="K24" s="124"/>
      <c r="L24" s="124"/>
    </row>
    <row r="25" spans="1:12" x14ac:dyDescent="0.2">
      <c r="A25" t="s">
        <v>17</v>
      </c>
      <c r="B25" s="8">
        <v>1298</v>
      </c>
      <c r="C25" s="78"/>
      <c r="D25" s="125">
        <v>814</v>
      </c>
      <c r="E25" s="125">
        <v>829</v>
      </c>
      <c r="F25" s="2">
        <v>1322</v>
      </c>
      <c r="G25" s="8">
        <v>1030</v>
      </c>
      <c r="H25" s="78"/>
      <c r="I25" s="176">
        <v>0.26</v>
      </c>
      <c r="J25" s="132"/>
      <c r="K25" s="125"/>
      <c r="L25" s="125"/>
    </row>
    <row r="26" spans="1:12" x14ac:dyDescent="0.2">
      <c r="A26" t="s">
        <v>18</v>
      </c>
      <c r="B26" s="8">
        <v>-1281</v>
      </c>
      <c r="C26" s="78"/>
      <c r="D26" s="125">
        <v>-794</v>
      </c>
      <c r="E26" s="125">
        <v>-812</v>
      </c>
      <c r="F26" s="2">
        <v>-1307</v>
      </c>
      <c r="G26" s="8">
        <v>-1017</v>
      </c>
      <c r="H26" s="78"/>
      <c r="I26" s="176">
        <v>0.26</v>
      </c>
      <c r="J26" s="132"/>
      <c r="K26" s="125"/>
      <c r="L26" s="125"/>
    </row>
    <row r="27" spans="1:12" x14ac:dyDescent="0.2">
      <c r="B27" s="9"/>
      <c r="C27" s="78"/>
      <c r="D27" s="124"/>
      <c r="E27" s="124"/>
      <c r="F27"/>
      <c r="G27" s="9"/>
      <c r="H27" s="78"/>
      <c r="I27" s="176"/>
      <c r="J27" s="109"/>
      <c r="K27" s="124"/>
      <c r="L27" s="124"/>
    </row>
    <row r="28" spans="1:12" s="100" customFormat="1" x14ac:dyDescent="0.2">
      <c r="A28" s="100" t="s">
        <v>19</v>
      </c>
      <c r="B28" s="8">
        <v>15021</v>
      </c>
      <c r="C28" s="102"/>
      <c r="D28" s="125">
        <v>11079</v>
      </c>
      <c r="E28" s="125">
        <v>12107</v>
      </c>
      <c r="F28" s="101">
        <v>12145</v>
      </c>
      <c r="G28" s="8">
        <v>13222</v>
      </c>
      <c r="H28" s="102"/>
      <c r="I28" s="176">
        <v>0.14000000000000001</v>
      </c>
      <c r="J28" s="133"/>
      <c r="K28" s="125"/>
      <c r="L28" s="125"/>
    </row>
    <row r="29" spans="1:12" x14ac:dyDescent="0.2">
      <c r="B29" s="9"/>
      <c r="C29" s="78"/>
      <c r="D29" s="124"/>
      <c r="E29" s="124"/>
      <c r="F29"/>
      <c r="G29" s="9"/>
      <c r="H29" s="78"/>
      <c r="I29" s="176"/>
      <c r="J29" s="109"/>
      <c r="K29" s="124"/>
      <c r="L29" s="124"/>
    </row>
    <row r="30" spans="1:12" x14ac:dyDescent="0.2">
      <c r="A30" t="s">
        <v>20</v>
      </c>
      <c r="B30" s="8">
        <v>3124</v>
      </c>
      <c r="C30" s="78"/>
      <c r="D30" s="125">
        <v>2362</v>
      </c>
      <c r="E30" s="125">
        <v>1913</v>
      </c>
      <c r="F30" s="2">
        <v>2550</v>
      </c>
      <c r="G30" s="8">
        <v>2777</v>
      </c>
      <c r="H30" s="78"/>
      <c r="I30" s="176">
        <v>0.12</v>
      </c>
      <c r="J30" s="132"/>
      <c r="K30" s="125"/>
      <c r="L30" s="125"/>
    </row>
    <row r="31" spans="1:12" x14ac:dyDescent="0.2">
      <c r="B31" s="9"/>
      <c r="C31" s="78"/>
      <c r="D31" s="124"/>
      <c r="E31" s="124"/>
      <c r="F31"/>
      <c r="G31" s="9"/>
      <c r="H31" s="78"/>
      <c r="I31" s="176"/>
      <c r="J31" s="109"/>
      <c r="K31" s="124"/>
      <c r="L31" s="124"/>
    </row>
    <row r="32" spans="1:12" s="26" customFormat="1" x14ac:dyDescent="0.2">
      <c r="A32" s="26" t="s">
        <v>21</v>
      </c>
      <c r="B32" s="29">
        <v>11897</v>
      </c>
      <c r="C32" s="76"/>
      <c r="D32" s="123">
        <v>8717</v>
      </c>
      <c r="E32" s="123">
        <v>10194</v>
      </c>
      <c r="F32" s="27">
        <v>9595</v>
      </c>
      <c r="G32" s="29">
        <v>10445</v>
      </c>
      <c r="H32" s="76"/>
      <c r="I32" s="175">
        <v>0.14000000000000001</v>
      </c>
      <c r="J32" s="131"/>
      <c r="K32" s="123"/>
      <c r="L32" s="123"/>
    </row>
    <row r="33" spans="1:12" x14ac:dyDescent="0.2">
      <c r="B33" s="9"/>
      <c r="C33" s="78"/>
      <c r="D33" s="124"/>
      <c r="E33" s="124"/>
      <c r="F33"/>
      <c r="G33" s="9"/>
      <c r="H33" s="78"/>
      <c r="I33" s="176"/>
      <c r="J33" s="109"/>
      <c r="K33" s="124"/>
      <c r="L33" s="124"/>
    </row>
    <row r="34" spans="1:12" x14ac:dyDescent="0.2">
      <c r="A34" t="s">
        <v>22</v>
      </c>
      <c r="B34" s="8">
        <v>1086</v>
      </c>
      <c r="C34" s="78"/>
      <c r="D34" s="125">
        <v>1398</v>
      </c>
      <c r="E34" s="125">
        <v>2095</v>
      </c>
      <c r="F34" s="2">
        <v>1110</v>
      </c>
      <c r="G34" s="8">
        <v>1058</v>
      </c>
      <c r="H34" s="78"/>
      <c r="I34" s="176">
        <v>0.03</v>
      </c>
      <c r="J34" s="132"/>
      <c r="K34" s="125"/>
      <c r="L34" s="125"/>
    </row>
    <row r="35" spans="1:12" x14ac:dyDescent="0.2">
      <c r="A35" t="s">
        <v>177</v>
      </c>
      <c r="B35" s="8">
        <v>1667</v>
      </c>
      <c r="C35" s="113"/>
      <c r="D35" s="125">
        <v>1907</v>
      </c>
      <c r="E35" s="125">
        <v>2234</v>
      </c>
      <c r="F35" s="2">
        <v>2147</v>
      </c>
      <c r="G35" s="8">
        <v>2644</v>
      </c>
      <c r="H35" s="113"/>
      <c r="I35" s="176">
        <v>-0.37</v>
      </c>
      <c r="J35" s="132"/>
      <c r="K35" s="125"/>
      <c r="L35" s="125"/>
    </row>
    <row r="36" spans="1:12" x14ac:dyDescent="0.2">
      <c r="A36" t="s">
        <v>24</v>
      </c>
      <c r="B36" s="8">
        <v>10012</v>
      </c>
      <c r="C36" s="78"/>
      <c r="D36" s="125">
        <v>5165</v>
      </c>
      <c r="E36" s="125">
        <v>16688</v>
      </c>
      <c r="F36" s="2">
        <v>15039</v>
      </c>
      <c r="G36" s="8">
        <v>9890</v>
      </c>
      <c r="H36" s="78"/>
      <c r="I36" s="176">
        <v>0.01</v>
      </c>
      <c r="J36" s="132"/>
      <c r="K36" s="125"/>
      <c r="L36" s="125"/>
    </row>
    <row r="37" spans="1:12" x14ac:dyDescent="0.2">
      <c r="A37" t="s">
        <v>25</v>
      </c>
      <c r="B37" s="8">
        <v>7669</v>
      </c>
      <c r="C37" s="78"/>
      <c r="D37" s="125">
        <v>1737</v>
      </c>
      <c r="E37" s="125">
        <v>14039</v>
      </c>
      <c r="F37" s="2">
        <v>12020</v>
      </c>
      <c r="G37" s="8">
        <v>6655</v>
      </c>
      <c r="H37" s="78"/>
      <c r="I37" s="176">
        <v>0.15</v>
      </c>
      <c r="J37" s="132"/>
      <c r="K37" s="125"/>
      <c r="L37" s="125"/>
    </row>
    <row r="38" spans="1:12" x14ac:dyDescent="0.2">
      <c r="B38" s="9"/>
      <c r="C38" s="78"/>
      <c r="D38" s="124"/>
      <c r="E38" s="124"/>
      <c r="F38"/>
      <c r="G38" s="9"/>
      <c r="H38" s="78"/>
      <c r="I38" s="176"/>
      <c r="J38" s="109"/>
      <c r="K38" s="124"/>
      <c r="L38" s="124"/>
    </row>
    <row r="39" spans="1:12" x14ac:dyDescent="0.2">
      <c r="A39" t="s">
        <v>26</v>
      </c>
      <c r="B39" s="8">
        <v>126256</v>
      </c>
      <c r="C39" s="78"/>
      <c r="D39" s="125">
        <v>125612</v>
      </c>
      <c r="E39" s="125">
        <v>124908</v>
      </c>
      <c r="F39" s="2">
        <v>117909</v>
      </c>
      <c r="G39" s="8">
        <v>110135</v>
      </c>
      <c r="H39" s="78"/>
      <c r="I39" s="176">
        <v>0.15</v>
      </c>
      <c r="J39" s="132"/>
      <c r="K39" s="125"/>
      <c r="L39" s="125"/>
    </row>
    <row r="40" spans="1:12" x14ac:dyDescent="0.2">
      <c r="A40" t="s">
        <v>27</v>
      </c>
      <c r="B40" s="8">
        <v>54399</v>
      </c>
      <c r="C40" s="78"/>
      <c r="D40" s="125">
        <v>57593</v>
      </c>
      <c r="E40" s="125">
        <v>52953</v>
      </c>
      <c r="F40" s="2">
        <v>53085</v>
      </c>
      <c r="G40" s="8">
        <v>47319</v>
      </c>
      <c r="H40" s="78"/>
      <c r="I40" s="176">
        <v>0.15</v>
      </c>
      <c r="J40" s="132"/>
      <c r="K40" s="125"/>
      <c r="L40" s="125"/>
    </row>
    <row r="41" spans="1:12" s="103" customFormat="1" x14ac:dyDescent="0.2">
      <c r="A41" s="103" t="s">
        <v>28</v>
      </c>
      <c r="B41" s="104">
        <v>0.430862691674059</v>
      </c>
      <c r="C41" s="106"/>
      <c r="D41" s="127">
        <v>0.45800000000000002</v>
      </c>
      <c r="E41" s="127">
        <v>0.42399999999999999</v>
      </c>
      <c r="F41" s="105">
        <v>0.45</v>
      </c>
      <c r="G41" s="104">
        <v>0.43</v>
      </c>
      <c r="H41" s="106"/>
      <c r="I41" s="177"/>
      <c r="J41" s="134"/>
      <c r="K41" s="127"/>
      <c r="L41" s="127"/>
    </row>
    <row r="42" spans="1:12" x14ac:dyDescent="0.2">
      <c r="B42" s="9"/>
      <c r="C42" s="78"/>
      <c r="D42" s="124"/>
      <c r="E42" s="124"/>
      <c r="F42"/>
      <c r="G42" s="9"/>
      <c r="H42" s="78"/>
      <c r="I42" s="176"/>
      <c r="J42" s="109"/>
      <c r="K42" s="124"/>
      <c r="L42" s="124"/>
    </row>
    <row r="43" spans="1:12" x14ac:dyDescent="0.2">
      <c r="A43" t="s">
        <v>29</v>
      </c>
      <c r="B43" s="8">
        <v>43158</v>
      </c>
      <c r="C43" s="78"/>
      <c r="D43" s="125">
        <v>42703</v>
      </c>
      <c r="E43" s="125">
        <v>42158</v>
      </c>
      <c r="F43" s="2">
        <v>41611</v>
      </c>
      <c r="G43" s="8">
        <v>42453</v>
      </c>
      <c r="H43" s="78"/>
      <c r="I43" s="176">
        <v>0.02</v>
      </c>
      <c r="J43" s="132"/>
      <c r="K43" s="125"/>
      <c r="L43" s="125"/>
    </row>
    <row r="44" spans="1:12" x14ac:dyDescent="0.2">
      <c r="B44" s="9"/>
      <c r="C44" s="78"/>
      <c r="D44" s="124"/>
      <c r="E44" s="124"/>
      <c r="F44"/>
      <c r="G44" s="9"/>
      <c r="H44" s="78"/>
      <c r="I44" s="176"/>
      <c r="J44" s="109"/>
      <c r="K44" s="124"/>
      <c r="L44" s="124"/>
    </row>
    <row r="45" spans="1:12" x14ac:dyDescent="0.2">
      <c r="A45" t="s">
        <v>30</v>
      </c>
      <c r="B45" s="16">
        <v>5.07</v>
      </c>
      <c r="C45" s="78"/>
      <c r="D45" s="128">
        <v>3.71</v>
      </c>
      <c r="E45" s="128">
        <v>4.3</v>
      </c>
      <c r="F45" s="17">
        <v>4.03</v>
      </c>
      <c r="G45" s="16">
        <v>4.37</v>
      </c>
      <c r="H45" s="78"/>
      <c r="I45" s="176">
        <v>0.16</v>
      </c>
      <c r="J45" s="132"/>
      <c r="K45" s="128"/>
      <c r="L45" s="128"/>
    </row>
    <row r="46" spans="1:12" x14ac:dyDescent="0.2">
      <c r="A46" t="s">
        <v>31</v>
      </c>
      <c r="B46" s="16">
        <v>5.05</v>
      </c>
      <c r="C46" s="78"/>
      <c r="D46" s="128">
        <v>3.7</v>
      </c>
      <c r="E46" s="128">
        <v>4.29</v>
      </c>
      <c r="F46" s="17">
        <v>4.03</v>
      </c>
      <c r="G46" s="16">
        <v>4.3600000000000003</v>
      </c>
      <c r="H46" s="78"/>
      <c r="I46" s="176">
        <v>0.16</v>
      </c>
      <c r="J46" s="132"/>
      <c r="K46" s="128"/>
      <c r="L46" s="128"/>
    </row>
    <row r="47" spans="1:12" x14ac:dyDescent="0.2">
      <c r="A47" t="s">
        <v>32</v>
      </c>
      <c r="B47" s="19">
        <v>2348.8000000000002</v>
      </c>
      <c r="C47" s="78"/>
      <c r="D47" s="129">
        <v>2357.9</v>
      </c>
      <c r="E47" s="129">
        <v>2368.8000000000002</v>
      </c>
      <c r="F47" s="20">
        <v>2380.1999999999998</v>
      </c>
      <c r="G47" s="19">
        <v>2390.3000000000002</v>
      </c>
      <c r="H47" s="78"/>
      <c r="I47" s="176">
        <v>-0.02</v>
      </c>
      <c r="J47" s="132"/>
      <c r="K47" s="129"/>
      <c r="L47" s="129"/>
    </row>
    <row r="48" spans="1:12" x14ac:dyDescent="0.2">
      <c r="A48" t="s">
        <v>33</v>
      </c>
      <c r="B48" s="9"/>
      <c r="C48" s="78"/>
      <c r="D48" s="124"/>
      <c r="E48" s="124"/>
      <c r="F48"/>
      <c r="G48" s="9"/>
      <c r="H48" s="78"/>
      <c r="I48" s="176"/>
      <c r="J48" s="109"/>
      <c r="K48" s="124"/>
      <c r="L48" s="124"/>
    </row>
    <row r="49" spans="1:12" x14ac:dyDescent="0.2">
      <c r="A49" t="s">
        <v>34</v>
      </c>
      <c r="B49" s="19">
        <v>2354.8000000000002</v>
      </c>
      <c r="C49" s="78"/>
      <c r="D49" s="129">
        <v>2363.3000000000002</v>
      </c>
      <c r="E49" s="129">
        <v>2373.1999999999998</v>
      </c>
      <c r="F49" s="20">
        <v>2383.5</v>
      </c>
      <c r="G49" s="19">
        <v>2394.6</v>
      </c>
      <c r="H49" s="78"/>
      <c r="I49" s="176">
        <v>-0.02</v>
      </c>
      <c r="J49" s="132"/>
      <c r="K49" s="129"/>
      <c r="L49" s="129"/>
    </row>
    <row r="50" spans="1:12" x14ac:dyDescent="0.2">
      <c r="B50" s="9"/>
      <c r="C50" s="78"/>
      <c r="D50" s="124"/>
      <c r="E50" s="124"/>
      <c r="F50"/>
      <c r="G50" s="9"/>
      <c r="H50" s="78"/>
      <c r="I50" s="176"/>
      <c r="J50" s="109"/>
      <c r="K50" s="124"/>
      <c r="L50" s="124"/>
    </row>
    <row r="51" spans="1:12" x14ac:dyDescent="0.2">
      <c r="A51" t="s">
        <v>35</v>
      </c>
      <c r="B51" s="9"/>
      <c r="C51" s="78"/>
      <c r="D51" s="124"/>
      <c r="E51" s="124"/>
      <c r="F51"/>
      <c r="G51" s="9"/>
      <c r="H51" s="78"/>
      <c r="I51" s="176"/>
      <c r="J51" s="109"/>
      <c r="K51" s="124"/>
      <c r="L51" s="124"/>
    </row>
    <row r="52" spans="1:12" x14ac:dyDescent="0.2">
      <c r="A52" t="s">
        <v>36</v>
      </c>
      <c r="B52" s="8">
        <v>5158</v>
      </c>
      <c r="C52" s="78"/>
      <c r="D52" s="125">
        <v>5102</v>
      </c>
      <c r="E52" s="125">
        <v>5019</v>
      </c>
      <c r="F52" s="2">
        <v>5411</v>
      </c>
      <c r="G52" s="8">
        <v>5244</v>
      </c>
      <c r="H52" s="78"/>
      <c r="I52" s="176">
        <v>-0.02</v>
      </c>
      <c r="J52" s="132"/>
      <c r="K52" s="125"/>
      <c r="L52" s="125"/>
    </row>
    <row r="53" spans="1:12" x14ac:dyDescent="0.2">
      <c r="A53" t="s">
        <v>37</v>
      </c>
      <c r="B53" s="8">
        <v>2955</v>
      </c>
      <c r="C53" s="78"/>
      <c r="D53" s="125">
        <v>2665</v>
      </c>
      <c r="E53" s="125">
        <v>2596</v>
      </c>
      <c r="F53" s="2">
        <v>2560</v>
      </c>
      <c r="G53" s="8">
        <v>2757</v>
      </c>
      <c r="H53" s="78"/>
      <c r="I53" s="176">
        <v>7.0000000000000007E-2</v>
      </c>
      <c r="J53" s="132"/>
      <c r="K53" s="125"/>
      <c r="L53" s="125"/>
    </row>
    <row r="54" spans="1:12" x14ac:dyDescent="0.2">
      <c r="A54" t="s">
        <v>38</v>
      </c>
      <c r="B54" s="8">
        <v>5114</v>
      </c>
      <c r="C54" s="78"/>
      <c r="D54" s="125">
        <v>4936</v>
      </c>
      <c r="E54" s="125">
        <v>4632</v>
      </c>
      <c r="F54" s="2">
        <v>4758</v>
      </c>
      <c r="G54" s="8">
        <v>4977</v>
      </c>
      <c r="H54" s="78"/>
      <c r="I54" s="176">
        <v>0.03</v>
      </c>
      <c r="J54" s="132"/>
      <c r="K54" s="125"/>
      <c r="L54" s="125"/>
    </row>
    <row r="55" spans="1:12" x14ac:dyDescent="0.2">
      <c r="A55" t="s">
        <v>155</v>
      </c>
      <c r="B55" s="8">
        <v>2687</v>
      </c>
      <c r="C55" s="78"/>
      <c r="D55" s="125">
        <v>2204</v>
      </c>
      <c r="E55" s="125">
        <v>2237</v>
      </c>
      <c r="F55" s="2">
        <v>2180</v>
      </c>
      <c r="G55" s="8">
        <v>2415</v>
      </c>
      <c r="H55" s="78"/>
      <c r="I55" s="176">
        <v>0.11</v>
      </c>
      <c r="J55" s="132"/>
      <c r="K55" s="125"/>
      <c r="L55" s="125"/>
    </row>
    <row r="56" spans="1:12" x14ac:dyDescent="0.2">
      <c r="A56" t="s">
        <v>39</v>
      </c>
      <c r="B56" s="8">
        <v>15914</v>
      </c>
      <c r="C56" s="78"/>
      <c r="D56" s="125">
        <v>14907</v>
      </c>
      <c r="E56" s="125">
        <v>14484</v>
      </c>
      <c r="F56" s="2">
        <v>14909</v>
      </c>
      <c r="G56" s="8">
        <v>15393</v>
      </c>
      <c r="H56" s="78"/>
      <c r="I56" s="176">
        <v>0.03</v>
      </c>
      <c r="J56" s="132"/>
      <c r="K56" s="125"/>
      <c r="L56" s="125"/>
    </row>
    <row r="57" spans="1:12" x14ac:dyDescent="0.2">
      <c r="A57" t="s">
        <v>40</v>
      </c>
      <c r="B57" s="8">
        <v>9975</v>
      </c>
      <c r="C57" s="78"/>
      <c r="D57" s="125">
        <v>9842</v>
      </c>
      <c r="E57" s="125">
        <v>8492</v>
      </c>
      <c r="F57" s="2">
        <v>7740</v>
      </c>
      <c r="G57" s="8">
        <v>7147</v>
      </c>
      <c r="H57" s="78"/>
      <c r="I57" s="176">
        <v>0.4</v>
      </c>
      <c r="J57" s="132"/>
      <c r="K57" s="125"/>
      <c r="L57" s="125"/>
    </row>
    <row r="58" spans="1:12" x14ac:dyDescent="0.2">
      <c r="A58" t="s">
        <v>41</v>
      </c>
      <c r="B58" s="8">
        <v>1125</v>
      </c>
      <c r="C58" s="78"/>
      <c r="D58" s="125">
        <v>1017</v>
      </c>
      <c r="E58" s="125">
        <v>1038</v>
      </c>
      <c r="F58" s="2">
        <v>1125</v>
      </c>
      <c r="G58" s="8">
        <v>1067</v>
      </c>
      <c r="H58" s="78"/>
      <c r="I58" s="176">
        <v>0.05</v>
      </c>
      <c r="J58" s="132"/>
      <c r="K58" s="125"/>
      <c r="L58" s="125"/>
    </row>
    <row r="59" spans="1:12" s="26" customFormat="1" x14ac:dyDescent="0.2">
      <c r="A59" s="26" t="s">
        <v>42</v>
      </c>
      <c r="B59" s="29">
        <v>27014</v>
      </c>
      <c r="C59" s="76"/>
      <c r="D59" s="123">
        <v>25766</v>
      </c>
      <c r="E59" s="123">
        <v>24014</v>
      </c>
      <c r="F59" s="27">
        <v>23774</v>
      </c>
      <c r="G59" s="29">
        <v>23607</v>
      </c>
      <c r="H59" s="76"/>
      <c r="I59" s="175">
        <v>0.14000000000000001</v>
      </c>
      <c r="J59" s="131"/>
      <c r="K59" s="123"/>
      <c r="L59" s="123"/>
    </row>
    <row r="60" spans="1:12" x14ac:dyDescent="0.2">
      <c r="A60" t="s">
        <v>43</v>
      </c>
      <c r="B60" s="8">
        <v>1577</v>
      </c>
      <c r="C60" s="78"/>
      <c r="D60" s="125">
        <v>1564</v>
      </c>
      <c r="E60" s="125">
        <v>1442</v>
      </c>
      <c r="F60" s="2">
        <v>1462</v>
      </c>
      <c r="G60" s="8">
        <v>1211</v>
      </c>
      <c r="H60" s="78"/>
      <c r="I60" s="176">
        <v>0.3</v>
      </c>
      <c r="J60" s="132"/>
      <c r="K60" s="125"/>
      <c r="L60" s="125"/>
    </row>
    <row r="61" spans="1:12" s="26" customFormat="1" x14ac:dyDescent="0.2">
      <c r="A61" s="26" t="s">
        <v>44</v>
      </c>
      <c r="B61" s="29">
        <v>28591</v>
      </c>
      <c r="C61" s="76"/>
      <c r="D61" s="123">
        <v>27330</v>
      </c>
      <c r="E61" s="123">
        <v>25456</v>
      </c>
      <c r="F61" s="27">
        <v>25236</v>
      </c>
      <c r="G61" s="29">
        <v>24818</v>
      </c>
      <c r="H61" s="76"/>
      <c r="I61" s="175">
        <v>0.15</v>
      </c>
      <c r="J61" s="131"/>
      <c r="K61" s="123"/>
      <c r="L61" s="123"/>
    </row>
    <row r="62" spans="1:12" x14ac:dyDescent="0.2">
      <c r="B62" s="9"/>
      <c r="C62" s="78"/>
      <c r="D62" s="124"/>
      <c r="E62" s="124"/>
      <c r="F62"/>
      <c r="G62" s="9"/>
      <c r="H62" s="78"/>
      <c r="I62" s="176"/>
      <c r="J62" s="109"/>
      <c r="K62" s="124"/>
      <c r="L62" s="124"/>
    </row>
    <row r="63" spans="1:12" x14ac:dyDescent="0.2">
      <c r="A63" t="s">
        <v>45</v>
      </c>
      <c r="B63" s="8">
        <v>2810</v>
      </c>
      <c r="C63" s="78"/>
      <c r="D63" s="125">
        <v>2554</v>
      </c>
      <c r="E63" s="125">
        <v>2524</v>
      </c>
      <c r="F63" s="2">
        <v>2670</v>
      </c>
      <c r="G63" s="8">
        <v>2533</v>
      </c>
      <c r="H63" s="78"/>
      <c r="I63" s="176">
        <v>0.11</v>
      </c>
      <c r="J63" s="132"/>
      <c r="K63" s="125"/>
      <c r="L63" s="125"/>
    </row>
    <row r="64" spans="1:12" x14ac:dyDescent="0.2">
      <c r="A64" t="s">
        <v>46</v>
      </c>
      <c r="B64" s="8">
        <v>2030</v>
      </c>
      <c r="C64" s="78"/>
      <c r="D64" s="125">
        <v>2076</v>
      </c>
      <c r="E64" s="125">
        <v>1886</v>
      </c>
      <c r="F64" s="2">
        <v>1758</v>
      </c>
      <c r="G64" s="8">
        <v>1555</v>
      </c>
      <c r="H64" s="78"/>
      <c r="I64" s="176">
        <v>0.31</v>
      </c>
      <c r="J64" s="132"/>
      <c r="K64" s="125"/>
      <c r="L64" s="125"/>
    </row>
    <row r="65" spans="1:14" x14ac:dyDescent="0.2">
      <c r="A65" t="s">
        <v>47</v>
      </c>
      <c r="B65" s="9">
        <v>444</v>
      </c>
      <c r="C65" s="78"/>
      <c r="D65" s="124">
        <v>457</v>
      </c>
      <c r="E65" s="124">
        <v>411</v>
      </c>
      <c r="F65">
        <v>372</v>
      </c>
      <c r="G65" s="9">
        <v>385</v>
      </c>
      <c r="H65" s="78"/>
      <c r="I65" s="176">
        <v>0.15</v>
      </c>
      <c r="J65" s="132"/>
      <c r="K65" s="124"/>
      <c r="L65" s="124"/>
    </row>
    <row r="66" spans="1:14" s="26" customFormat="1" x14ac:dyDescent="0.2">
      <c r="A66" s="26" t="s">
        <v>48</v>
      </c>
      <c r="B66" s="29">
        <v>5284</v>
      </c>
      <c r="C66" s="76"/>
      <c r="D66" s="123">
        <v>5087</v>
      </c>
      <c r="E66" s="123">
        <v>4821</v>
      </c>
      <c r="F66" s="27">
        <v>4800</v>
      </c>
      <c r="G66" s="29">
        <v>4473</v>
      </c>
      <c r="H66" s="76"/>
      <c r="I66" s="175">
        <v>0.18</v>
      </c>
      <c r="J66" s="131"/>
      <c r="K66" s="123"/>
      <c r="L66" s="123"/>
    </row>
    <row r="67" spans="1:14" x14ac:dyDescent="0.2">
      <c r="B67" s="9"/>
      <c r="C67" s="78"/>
      <c r="D67" s="124"/>
      <c r="E67" s="124"/>
      <c r="F67"/>
      <c r="G67" s="9"/>
      <c r="H67" s="78"/>
      <c r="I67" s="176"/>
      <c r="J67" s="109"/>
      <c r="K67" s="124"/>
      <c r="L67" s="124"/>
    </row>
    <row r="68" spans="1:14" x14ac:dyDescent="0.2">
      <c r="A68" t="s">
        <v>49</v>
      </c>
      <c r="B68" s="9"/>
      <c r="C68" s="78"/>
      <c r="D68" s="124"/>
      <c r="E68" s="124"/>
      <c r="F68"/>
      <c r="G68" s="9"/>
      <c r="H68" s="78"/>
      <c r="I68" s="176"/>
      <c r="J68" s="109"/>
      <c r="K68" s="124"/>
      <c r="L68" s="124"/>
    </row>
    <row r="69" spans="1:14" s="26" customFormat="1" x14ac:dyDescent="0.2">
      <c r="A69" s="26" t="s">
        <v>50</v>
      </c>
      <c r="B69" s="29">
        <v>18296</v>
      </c>
      <c r="C69" s="76"/>
      <c r="D69" s="123">
        <v>15351</v>
      </c>
      <c r="E69" s="123">
        <v>15261</v>
      </c>
      <c r="F69" s="27">
        <v>15565</v>
      </c>
      <c r="G69" s="29">
        <v>15387</v>
      </c>
      <c r="H69" s="76"/>
      <c r="I69" s="175">
        <v>0.19</v>
      </c>
      <c r="J69" s="131"/>
      <c r="K69" s="123"/>
      <c r="L69" s="123"/>
    </row>
    <row r="70" spans="1:14" x14ac:dyDescent="0.2">
      <c r="A70" s="170" t="s">
        <v>185</v>
      </c>
      <c r="B70" s="8">
        <v>9674</v>
      </c>
      <c r="C70" s="78"/>
      <c r="D70" s="125">
        <v>8231</v>
      </c>
      <c r="E70" s="125">
        <v>7913</v>
      </c>
      <c r="F70" s="2">
        <v>8120</v>
      </c>
      <c r="G70" s="8">
        <v>7944</v>
      </c>
      <c r="H70" s="78"/>
      <c r="I70" s="176">
        <v>0.22</v>
      </c>
      <c r="J70" s="132"/>
      <c r="K70" s="125"/>
      <c r="L70" s="125"/>
      <c r="M70" s="141"/>
      <c r="N70" s="141"/>
    </row>
    <row r="71" spans="1:14" x14ac:dyDescent="0.2">
      <c r="A71" t="s">
        <v>51</v>
      </c>
      <c r="B71" s="8">
        <v>3813</v>
      </c>
      <c r="C71" s="78"/>
      <c r="D71" s="125">
        <v>3019</v>
      </c>
      <c r="E71" s="125">
        <v>3258</v>
      </c>
      <c r="F71" s="2">
        <v>3192</v>
      </c>
      <c r="G71" s="8">
        <v>3375</v>
      </c>
      <c r="H71" s="78"/>
      <c r="I71" s="176">
        <v>0.13</v>
      </c>
      <c r="J71" s="132"/>
      <c r="K71" s="125"/>
      <c r="L71" s="125"/>
      <c r="M71" s="141"/>
      <c r="N71" s="141"/>
    </row>
    <row r="72" spans="1:14" x14ac:dyDescent="0.2">
      <c r="A72" s="170" t="s">
        <v>186</v>
      </c>
      <c r="B72" s="8">
        <v>4809</v>
      </c>
      <c r="C72" s="78"/>
      <c r="D72" s="125">
        <v>4101</v>
      </c>
      <c r="E72" s="125">
        <v>4090</v>
      </c>
      <c r="F72" s="2">
        <v>4253</v>
      </c>
      <c r="G72" s="8">
        <v>4068</v>
      </c>
      <c r="H72" s="78"/>
      <c r="I72" s="176">
        <v>0.18</v>
      </c>
      <c r="J72" s="132"/>
      <c r="K72" s="125"/>
      <c r="L72" s="125"/>
      <c r="M72" s="141"/>
      <c r="N72" s="141"/>
    </row>
    <row r="73" spans="1:14" s="26" customFormat="1" x14ac:dyDescent="0.2">
      <c r="A73" s="26" t="s">
        <v>52</v>
      </c>
      <c r="B73" s="29">
        <v>15579</v>
      </c>
      <c r="C73" s="76"/>
      <c r="D73" s="123">
        <v>17066</v>
      </c>
      <c r="E73" s="123">
        <v>15016</v>
      </c>
      <c r="F73" s="27">
        <v>14471</v>
      </c>
      <c r="G73" s="29">
        <v>13904</v>
      </c>
      <c r="H73" s="76"/>
      <c r="I73" s="175">
        <v>0.12</v>
      </c>
      <c r="J73" s="131"/>
      <c r="K73" s="123"/>
      <c r="L73" s="123"/>
    </row>
    <row r="74" spans="1:14" x14ac:dyDescent="0.2">
      <c r="A74" t="s">
        <v>53</v>
      </c>
      <c r="B74" s="8">
        <v>14775</v>
      </c>
      <c r="C74" s="78"/>
      <c r="D74" s="125">
        <v>16252</v>
      </c>
      <c r="E74" s="125">
        <v>14256</v>
      </c>
      <c r="F74" s="2">
        <v>13767</v>
      </c>
      <c r="G74" s="8">
        <v>13211</v>
      </c>
      <c r="H74" s="78"/>
      <c r="I74" s="176">
        <v>0.12</v>
      </c>
      <c r="J74" s="132"/>
      <c r="K74" s="125"/>
      <c r="L74" s="125"/>
    </row>
    <row r="75" spans="1:14" x14ac:dyDescent="0.2">
      <c r="B75" s="9"/>
      <c r="C75" s="78"/>
      <c r="D75" s="124"/>
      <c r="E75" s="124"/>
      <c r="F75"/>
      <c r="G75" s="9"/>
      <c r="H75" s="78"/>
      <c r="I75" s="176"/>
      <c r="J75" s="109"/>
      <c r="K75" s="124"/>
      <c r="L75" s="124"/>
    </row>
    <row r="76" spans="1:14" x14ac:dyDescent="0.2">
      <c r="A76" t="s">
        <v>54</v>
      </c>
      <c r="B76" s="9"/>
      <c r="C76" s="78"/>
      <c r="D76" s="124"/>
      <c r="E76" s="124"/>
      <c r="F76"/>
      <c r="G76" s="9"/>
      <c r="H76" s="78"/>
      <c r="I76" s="176"/>
      <c r="J76" s="109"/>
      <c r="K76" s="124"/>
      <c r="L76" s="124"/>
    </row>
    <row r="77" spans="1:14" x14ac:dyDescent="0.2">
      <c r="A77" t="s">
        <v>55</v>
      </c>
      <c r="B77" s="8">
        <v>13456</v>
      </c>
      <c r="C77" s="78"/>
      <c r="D77" s="125">
        <v>9013</v>
      </c>
      <c r="E77" s="125">
        <v>10403</v>
      </c>
      <c r="F77" s="2">
        <v>11393</v>
      </c>
      <c r="G77" s="8">
        <v>11828</v>
      </c>
      <c r="H77" s="78"/>
      <c r="I77" s="176">
        <v>0.14000000000000001</v>
      </c>
      <c r="J77" s="132"/>
      <c r="K77" s="125"/>
      <c r="L77" s="125"/>
    </row>
    <row r="78" spans="1:14" x14ac:dyDescent="0.2">
      <c r="A78" t="s">
        <v>56</v>
      </c>
      <c r="B78" s="8">
        <v>2846</v>
      </c>
      <c r="C78" s="78"/>
      <c r="D78" s="125">
        <v>2860</v>
      </c>
      <c r="E78" s="125">
        <v>2516</v>
      </c>
      <c r="F78" s="173">
        <v>2059</v>
      </c>
      <c r="G78" s="8">
        <v>2411</v>
      </c>
      <c r="H78" s="78"/>
      <c r="I78" s="176">
        <v>0.18</v>
      </c>
      <c r="J78" s="132"/>
      <c r="K78" s="125"/>
      <c r="L78" s="125"/>
    </row>
    <row r="79" spans="1:14" x14ac:dyDescent="0.2">
      <c r="K79" s="172"/>
      <c r="L79" s="172"/>
    </row>
    <row r="81" spans="1:12" x14ac:dyDescent="0.2">
      <c r="D81" s="200">
        <v>2018</v>
      </c>
      <c r="E81" s="200"/>
      <c r="F81" s="200"/>
      <c r="G81" s="200"/>
    </row>
    <row r="82" spans="1:12" x14ac:dyDescent="0.2">
      <c r="D82" s="174" t="s">
        <v>2</v>
      </c>
      <c r="E82" s="174" t="s">
        <v>3</v>
      </c>
      <c r="F82" s="174" t="s">
        <v>4</v>
      </c>
      <c r="G82" s="174" t="s">
        <v>5</v>
      </c>
    </row>
    <row r="84" spans="1:12" x14ac:dyDescent="0.2">
      <c r="A84" t="s">
        <v>49</v>
      </c>
      <c r="I84" s="178"/>
      <c r="J84" s="178"/>
      <c r="K84" s="178"/>
      <c r="L84" s="178"/>
    </row>
    <row r="85" spans="1:12" x14ac:dyDescent="0.2">
      <c r="A85" s="26" t="s">
        <v>50</v>
      </c>
      <c r="D85" s="123">
        <v>13882</v>
      </c>
      <c r="E85" s="123">
        <v>13659</v>
      </c>
      <c r="F85" s="27">
        <v>13818</v>
      </c>
      <c r="G85" s="27">
        <v>13564</v>
      </c>
      <c r="I85" s="178"/>
      <c r="J85" s="178"/>
      <c r="K85" s="178"/>
      <c r="L85" s="178"/>
    </row>
    <row r="86" spans="1:12" x14ac:dyDescent="0.2">
      <c r="A86" s="170" t="s">
        <v>185</v>
      </c>
      <c r="D86" s="125">
        <v>7421</v>
      </c>
      <c r="E86" s="125">
        <v>7268</v>
      </c>
      <c r="F86" s="101">
        <v>7449</v>
      </c>
      <c r="G86" s="101">
        <v>7088</v>
      </c>
    </row>
    <row r="87" spans="1:12" x14ac:dyDescent="0.2">
      <c r="A87" t="s">
        <v>51</v>
      </c>
      <c r="D87" s="125">
        <v>2712</v>
      </c>
      <c r="E87" s="125">
        <v>2793</v>
      </c>
      <c r="F87" s="101">
        <v>2751</v>
      </c>
      <c r="G87" s="101">
        <v>3029</v>
      </c>
    </row>
    <row r="88" spans="1:12" x14ac:dyDescent="0.2">
      <c r="A88" s="170" t="s">
        <v>186</v>
      </c>
      <c r="D88" s="125">
        <v>3749</v>
      </c>
      <c r="E88" s="125">
        <v>3598</v>
      </c>
      <c r="F88" s="101">
        <v>3618</v>
      </c>
      <c r="G88" s="101">
        <v>3447</v>
      </c>
    </row>
    <row r="89" spans="1:12" x14ac:dyDescent="0.2">
      <c r="A89" s="26" t="s">
        <v>52</v>
      </c>
      <c r="D89" s="123">
        <v>15850</v>
      </c>
      <c r="E89" s="123">
        <v>14103</v>
      </c>
      <c r="F89" s="27">
        <v>13589</v>
      </c>
      <c r="G89" s="27">
        <v>13366</v>
      </c>
    </row>
    <row r="90" spans="1:12" x14ac:dyDescent="0.2">
      <c r="A90" t="s">
        <v>53</v>
      </c>
      <c r="D90" s="125">
        <v>15182</v>
      </c>
      <c r="E90" s="125">
        <v>13476</v>
      </c>
      <c r="F90" s="101">
        <v>12952</v>
      </c>
      <c r="G90" s="101">
        <v>12878</v>
      </c>
    </row>
  </sheetData>
  <mergeCells count="2">
    <mergeCell ref="D4:G4"/>
    <mergeCell ref="D81:G8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2BC38-EBE6-4F30-98F0-E599E2B9AEC9}">
  <dimension ref="A1:E70"/>
  <sheetViews>
    <sheetView topLeftCell="A15" workbookViewId="0">
      <selection activeCell="E50" sqref="E50"/>
    </sheetView>
  </sheetViews>
  <sheetFormatPr defaultRowHeight="12.75" x14ac:dyDescent="0.2"/>
  <cols>
    <col min="1" max="1" width="61.625" customWidth="1"/>
    <col min="2" max="2" width="10.875" customWidth="1"/>
    <col min="3" max="3" width="1.375" customWidth="1"/>
    <col min="4" max="4" width="10.875" customWidth="1"/>
  </cols>
  <sheetData>
    <row r="1" spans="1:5" x14ac:dyDescent="0.2">
      <c r="B1" s="13"/>
      <c r="C1" s="13"/>
      <c r="D1" s="13"/>
      <c r="E1" s="13"/>
    </row>
    <row r="2" spans="1:5" x14ac:dyDescent="0.2">
      <c r="A2" t="s">
        <v>57</v>
      </c>
      <c r="B2" s="12" t="s">
        <v>181</v>
      </c>
      <c r="C2" s="13"/>
      <c r="D2" s="13" t="s">
        <v>182</v>
      </c>
      <c r="E2" s="13"/>
    </row>
    <row r="3" spans="1:5" ht="3.75" customHeight="1" x14ac:dyDescent="0.2">
      <c r="A3" s="7"/>
      <c r="B3" s="28"/>
      <c r="C3" s="7"/>
      <c r="D3" s="7"/>
    </row>
    <row r="4" spans="1:5" ht="3.75" customHeight="1" x14ac:dyDescent="0.2">
      <c r="B4" s="11"/>
    </row>
    <row r="5" spans="1:5" x14ac:dyDescent="0.2">
      <c r="A5" t="s">
        <v>58</v>
      </c>
      <c r="B5" s="11"/>
    </row>
    <row r="6" spans="1:5" x14ac:dyDescent="0.2">
      <c r="B6" s="11"/>
    </row>
    <row r="7" spans="1:5" x14ac:dyDescent="0.2">
      <c r="A7" t="s">
        <v>6</v>
      </c>
      <c r="B7" s="10">
        <v>33875</v>
      </c>
      <c r="C7" s="2"/>
      <c r="D7" s="2">
        <v>29291</v>
      </c>
    </row>
    <row r="8" spans="1:5" x14ac:dyDescent="0.2">
      <c r="A8" t="s">
        <v>59</v>
      </c>
      <c r="B8" s="10">
        <v>5386</v>
      </c>
      <c r="C8" s="2"/>
      <c r="D8" s="2">
        <v>4732</v>
      </c>
    </row>
    <row r="9" spans="1:5" ht="3.75" customHeight="1" x14ac:dyDescent="0.2">
      <c r="A9" s="7"/>
      <c r="B9" s="28"/>
      <c r="C9" s="7"/>
      <c r="D9" s="7"/>
    </row>
    <row r="10" spans="1:5" ht="3.75" customHeight="1" x14ac:dyDescent="0.2">
      <c r="B10" s="11"/>
    </row>
    <row r="11" spans="1:5" s="26" customFormat="1" x14ac:dyDescent="0.2">
      <c r="A11" s="26" t="s">
        <v>7</v>
      </c>
      <c r="B11" s="29">
        <v>28489</v>
      </c>
      <c r="C11" s="27"/>
      <c r="D11" s="27">
        <v>24559</v>
      </c>
    </row>
    <row r="12" spans="1:5" ht="8.25" customHeight="1" x14ac:dyDescent="0.2">
      <c r="B12" s="11"/>
    </row>
    <row r="13" spans="1:5" x14ac:dyDescent="0.2">
      <c r="A13" t="s">
        <v>9</v>
      </c>
      <c r="B13" s="10">
        <v>7590</v>
      </c>
      <c r="C13" s="2"/>
      <c r="D13" s="2">
        <v>6946</v>
      </c>
    </row>
    <row r="14" spans="1:5" x14ac:dyDescent="0.2">
      <c r="A14" t="s">
        <v>11</v>
      </c>
      <c r="B14" s="10">
        <v>3777</v>
      </c>
      <c r="C14" s="2"/>
      <c r="D14" s="2">
        <v>2678</v>
      </c>
    </row>
    <row r="15" spans="1:5" x14ac:dyDescent="0.2">
      <c r="A15" t="s">
        <v>12</v>
      </c>
      <c r="B15" s="10">
        <v>927</v>
      </c>
      <c r="C15" s="2"/>
      <c r="D15" s="2">
        <v>911</v>
      </c>
    </row>
    <row r="16" spans="1:5" x14ac:dyDescent="0.2">
      <c r="A16" t="s">
        <v>13</v>
      </c>
      <c r="B16" s="11">
        <v>107</v>
      </c>
      <c r="D16">
        <v>215</v>
      </c>
    </row>
    <row r="17" spans="1:4" ht="3.75" customHeight="1" x14ac:dyDescent="0.2">
      <c r="A17" s="39"/>
      <c r="B17" s="40"/>
      <c r="C17" s="39"/>
      <c r="D17" s="39"/>
    </row>
    <row r="18" spans="1:4" ht="3.75" customHeight="1" x14ac:dyDescent="0.2">
      <c r="B18" s="11"/>
    </row>
    <row r="19" spans="1:4" s="26" customFormat="1" x14ac:dyDescent="0.2">
      <c r="A19" s="26" t="s">
        <v>14</v>
      </c>
      <c r="B19" s="29">
        <v>16302</v>
      </c>
      <c r="C19" s="27"/>
      <c r="D19" s="27">
        <v>14239</v>
      </c>
    </row>
    <row r="20" spans="1:4" ht="8.25" customHeight="1" x14ac:dyDescent="0.2">
      <c r="B20" s="11"/>
    </row>
    <row r="21" spans="1:4" x14ac:dyDescent="0.2">
      <c r="A21" t="s">
        <v>16</v>
      </c>
      <c r="B21" s="11">
        <v>17</v>
      </c>
      <c r="C21" s="2"/>
      <c r="D21" s="2">
        <v>13</v>
      </c>
    </row>
    <row r="22" spans="1:4" x14ac:dyDescent="0.2">
      <c r="A22" t="s">
        <v>17</v>
      </c>
      <c r="B22" s="10">
        <v>1298</v>
      </c>
      <c r="D22">
        <v>1030</v>
      </c>
    </row>
    <row r="23" spans="1:4" ht="3.75" customHeight="1" x14ac:dyDescent="0.2">
      <c r="A23" s="7"/>
      <c r="B23" s="28"/>
      <c r="C23" s="7"/>
      <c r="D23" s="7"/>
    </row>
    <row r="24" spans="1:4" ht="3.75" customHeight="1" x14ac:dyDescent="0.2">
      <c r="B24" s="11"/>
    </row>
    <row r="25" spans="1:4" s="26" customFormat="1" x14ac:dyDescent="0.2">
      <c r="A25" s="26" t="s">
        <v>19</v>
      </c>
      <c r="B25" s="29">
        <v>15021</v>
      </c>
      <c r="C25" s="27"/>
      <c r="D25" s="27">
        <v>13222</v>
      </c>
    </row>
    <row r="26" spans="1:4" ht="8.25" customHeight="1" x14ac:dyDescent="0.2">
      <c r="B26" s="11"/>
    </row>
    <row r="27" spans="1:4" x14ac:dyDescent="0.2">
      <c r="A27" t="s">
        <v>20</v>
      </c>
      <c r="B27" s="10">
        <v>3124</v>
      </c>
      <c r="C27" s="2"/>
      <c r="D27" s="2">
        <v>2777</v>
      </c>
    </row>
    <row r="28" spans="1:4" ht="3.75" customHeight="1" x14ac:dyDescent="0.2">
      <c r="A28" s="7"/>
      <c r="B28" s="28"/>
      <c r="C28" s="7"/>
      <c r="D28" s="7"/>
    </row>
    <row r="29" spans="1:4" ht="3.75" customHeight="1" x14ac:dyDescent="0.2">
      <c r="B29" s="11"/>
    </row>
    <row r="30" spans="1:4" s="26" customFormat="1" x14ac:dyDescent="0.2">
      <c r="A30" s="26" t="s">
        <v>60</v>
      </c>
      <c r="B30" s="29">
        <v>11897</v>
      </c>
      <c r="C30" s="27"/>
      <c r="D30" s="27">
        <v>10445</v>
      </c>
    </row>
    <row r="31" spans="1:4" ht="3.75" customHeight="1" x14ac:dyDescent="0.2">
      <c r="A31" s="7"/>
      <c r="B31" s="28"/>
      <c r="C31" s="7"/>
      <c r="D31" s="7"/>
    </row>
    <row r="32" spans="1:4" x14ac:dyDescent="0.2">
      <c r="B32" s="11"/>
    </row>
    <row r="33" spans="1:4" x14ac:dyDescent="0.2">
      <c r="A33" t="s">
        <v>61</v>
      </c>
      <c r="B33" s="18">
        <v>5.07</v>
      </c>
      <c r="D33">
        <v>4.37</v>
      </c>
    </row>
    <row r="34" spans="1:4" x14ac:dyDescent="0.2">
      <c r="A34" t="s">
        <v>62</v>
      </c>
      <c r="B34" s="11">
        <v>5.05</v>
      </c>
      <c r="D34">
        <v>4.3600000000000003</v>
      </c>
    </row>
    <row r="35" spans="1:4" x14ac:dyDescent="0.2">
      <c r="B35" s="11"/>
    </row>
    <row r="36" spans="1:4" x14ac:dyDescent="0.2">
      <c r="A36" s="81" t="s">
        <v>63</v>
      </c>
      <c r="B36" s="30"/>
      <c r="C36" s="21"/>
      <c r="D36" s="21"/>
    </row>
    <row r="37" spans="1:4" x14ac:dyDescent="0.2">
      <c r="A37" s="22"/>
      <c r="B37" s="31"/>
      <c r="C37" s="23"/>
      <c r="D37" s="23"/>
    </row>
    <row r="38" spans="1:4" x14ac:dyDescent="0.2">
      <c r="A38" s="22"/>
      <c r="B38" s="31"/>
      <c r="C38" s="23"/>
      <c r="D38" s="23"/>
    </row>
    <row r="39" spans="1:4" x14ac:dyDescent="0.2">
      <c r="A39" s="83" t="s">
        <v>64</v>
      </c>
      <c r="B39" s="31"/>
      <c r="C39" s="23"/>
      <c r="D39" s="23"/>
    </row>
    <row r="40" spans="1:4" x14ac:dyDescent="0.2">
      <c r="A40" s="22" t="s">
        <v>55</v>
      </c>
      <c r="B40" s="32">
        <v>28591</v>
      </c>
      <c r="C40" s="24"/>
      <c r="D40" s="24">
        <v>24818</v>
      </c>
    </row>
    <row r="41" spans="1:4" x14ac:dyDescent="0.2">
      <c r="A41" s="22" t="s">
        <v>56</v>
      </c>
      <c r="B41" s="32">
        <v>5284</v>
      </c>
      <c r="C41" s="24"/>
      <c r="D41" s="24">
        <v>4473</v>
      </c>
    </row>
    <row r="42" spans="1:4" x14ac:dyDescent="0.2">
      <c r="A42" s="22"/>
      <c r="B42" s="31"/>
      <c r="C42" s="23"/>
      <c r="D42" s="23"/>
    </row>
    <row r="43" spans="1:4" x14ac:dyDescent="0.2">
      <c r="A43" s="83" t="s">
        <v>54</v>
      </c>
      <c r="B43" s="31"/>
      <c r="C43" s="23"/>
      <c r="D43" s="23"/>
    </row>
    <row r="44" spans="1:4" x14ac:dyDescent="0.2">
      <c r="A44" s="22" t="s">
        <v>55</v>
      </c>
      <c r="B44" s="32">
        <v>13456</v>
      </c>
      <c r="C44" s="24"/>
      <c r="D44" s="24">
        <v>11828</v>
      </c>
    </row>
    <row r="45" spans="1:4" x14ac:dyDescent="0.2">
      <c r="A45" s="22" t="s">
        <v>15</v>
      </c>
      <c r="B45" s="79">
        <v>0.47063761323493403</v>
      </c>
      <c r="C45" s="80"/>
      <c r="D45" s="80">
        <v>0.47658957208477698</v>
      </c>
    </row>
    <row r="46" spans="1:4" x14ac:dyDescent="0.2">
      <c r="A46" s="22"/>
      <c r="B46" s="31"/>
      <c r="C46" s="23"/>
      <c r="D46" s="23"/>
    </row>
    <row r="47" spans="1:4" x14ac:dyDescent="0.2">
      <c r="A47" s="22" t="s">
        <v>56</v>
      </c>
      <c r="B47" s="32">
        <v>2846</v>
      </c>
      <c r="C47" s="24"/>
      <c r="D47" s="24">
        <v>2411</v>
      </c>
    </row>
    <row r="48" spans="1:4" x14ac:dyDescent="0.2">
      <c r="A48" s="22" t="s">
        <v>15</v>
      </c>
      <c r="B48" s="79">
        <v>0.53860711582134702</v>
      </c>
      <c r="C48" s="80"/>
      <c r="D48" s="80">
        <v>0.53901184887100395</v>
      </c>
    </row>
    <row r="49" spans="1:4" x14ac:dyDescent="0.2">
      <c r="A49" s="22"/>
      <c r="B49" s="31"/>
      <c r="C49" s="23"/>
      <c r="D49" s="23"/>
    </row>
    <row r="50" spans="1:4" x14ac:dyDescent="0.2">
      <c r="A50" s="82" t="s">
        <v>65</v>
      </c>
      <c r="B50" s="33">
        <v>16302</v>
      </c>
      <c r="C50" s="25"/>
      <c r="D50" s="25">
        <v>14239</v>
      </c>
    </row>
    <row r="51" spans="1:4" x14ac:dyDescent="0.2">
      <c r="B51" s="11"/>
    </row>
    <row r="52" spans="1:4" x14ac:dyDescent="0.2">
      <c r="B52" s="11"/>
    </row>
    <row r="53" spans="1:4" x14ac:dyDescent="0.2">
      <c r="A53" s="26" t="s">
        <v>66</v>
      </c>
      <c r="B53" s="11"/>
    </row>
    <row r="54" spans="1:4" x14ac:dyDescent="0.2">
      <c r="B54" s="11"/>
    </row>
    <row r="55" spans="1:4" x14ac:dyDescent="0.2">
      <c r="A55" s="26" t="s">
        <v>67</v>
      </c>
      <c r="B55" s="29">
        <v>11897</v>
      </c>
      <c r="C55" s="27"/>
      <c r="D55" s="27">
        <v>10445</v>
      </c>
    </row>
    <row r="56" spans="1:4" x14ac:dyDescent="0.2">
      <c r="B56" s="11"/>
    </row>
    <row r="57" spans="1:4" x14ac:dyDescent="0.2">
      <c r="A57" t="s">
        <v>68</v>
      </c>
      <c r="B57" s="11"/>
    </row>
    <row r="58" spans="1:4" x14ac:dyDescent="0.2">
      <c r="A58" t="s">
        <v>69</v>
      </c>
      <c r="B58" s="11"/>
    </row>
    <row r="59" spans="1:4" x14ac:dyDescent="0.2">
      <c r="A59" t="s">
        <v>70</v>
      </c>
      <c r="B59" s="11">
        <v>217</v>
      </c>
      <c r="D59">
        <v>-90</v>
      </c>
    </row>
    <row r="60" spans="1:4" x14ac:dyDescent="0.2">
      <c r="B60" s="11"/>
    </row>
    <row r="61" spans="1:4" x14ac:dyDescent="0.2">
      <c r="A61" t="s">
        <v>71</v>
      </c>
      <c r="B61" s="11"/>
    </row>
    <row r="62" spans="1:4" x14ac:dyDescent="0.2">
      <c r="A62" t="s">
        <v>72</v>
      </c>
      <c r="B62" s="11">
        <v>115</v>
      </c>
      <c r="D62">
        <v>211</v>
      </c>
    </row>
    <row r="63" spans="1:4" x14ac:dyDescent="0.2">
      <c r="A63" t="s">
        <v>73</v>
      </c>
      <c r="B63" s="10">
        <v>311</v>
      </c>
      <c r="C63" s="2"/>
      <c r="D63" s="2">
        <v>852</v>
      </c>
    </row>
    <row r="64" spans="1:4" x14ac:dyDescent="0.2">
      <c r="A64" t="s">
        <v>74</v>
      </c>
      <c r="B64" s="11">
        <v>-581</v>
      </c>
      <c r="C64" s="2"/>
      <c r="D64" s="2">
        <v>-929</v>
      </c>
    </row>
    <row r="65" spans="1:4" x14ac:dyDescent="0.2">
      <c r="A65" t="s">
        <v>75</v>
      </c>
      <c r="B65" s="11">
        <v>3</v>
      </c>
      <c r="D65">
        <v>16</v>
      </c>
    </row>
    <row r="66" spans="1:4" x14ac:dyDescent="0.2">
      <c r="A66" t="s">
        <v>76</v>
      </c>
      <c r="B66" s="11">
        <v>-78</v>
      </c>
      <c r="D66">
        <v>154</v>
      </c>
    </row>
    <row r="67" spans="1:4" ht="8.25" customHeight="1" x14ac:dyDescent="0.2">
      <c r="B67" s="11"/>
    </row>
    <row r="68" spans="1:4" x14ac:dyDescent="0.2">
      <c r="A68" s="35" t="s">
        <v>77</v>
      </c>
      <c r="B68" s="37">
        <v>-13</v>
      </c>
      <c r="C68" s="36"/>
      <c r="D68" s="36">
        <v>214</v>
      </c>
    </row>
    <row r="69" spans="1:4" x14ac:dyDescent="0.2">
      <c r="A69" s="35" t="s">
        <v>78</v>
      </c>
      <c r="B69" s="37">
        <v>11884</v>
      </c>
      <c r="C69" s="36"/>
      <c r="D69" s="36">
        <v>10659</v>
      </c>
    </row>
    <row r="70" spans="1:4" x14ac:dyDescent="0.2">
      <c r="A70" s="21"/>
      <c r="B70" s="21"/>
      <c r="C70" s="21"/>
      <c r="D70" s="2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DCA1D-2E5D-4818-B02F-FFE27C71A0E1}">
  <dimension ref="A1:D43"/>
  <sheetViews>
    <sheetView workbookViewId="0">
      <selection activeCell="A7" sqref="A7"/>
    </sheetView>
  </sheetViews>
  <sheetFormatPr defaultRowHeight="12.75" x14ac:dyDescent="0.2"/>
  <cols>
    <col min="1" max="1" width="57.625" bestFit="1" customWidth="1"/>
    <col min="2" max="2" width="10.875" customWidth="1"/>
    <col min="3" max="3" width="2.125" customWidth="1"/>
    <col min="4" max="4" width="10.875" customWidth="1"/>
  </cols>
  <sheetData>
    <row r="1" spans="1:4" x14ac:dyDescent="0.2">
      <c r="A1" s="78"/>
      <c r="B1" s="78"/>
      <c r="C1" s="78"/>
      <c r="D1" s="78"/>
    </row>
    <row r="2" spans="1:4" x14ac:dyDescent="0.2">
      <c r="A2" s="78" t="s">
        <v>57</v>
      </c>
      <c r="B2" s="47" t="s">
        <v>181</v>
      </c>
      <c r="C2" s="78"/>
      <c r="D2" s="84" t="s">
        <v>182</v>
      </c>
    </row>
    <row r="3" spans="1:4" ht="8.25" customHeight="1" x14ac:dyDescent="0.2">
      <c r="A3" s="78"/>
      <c r="B3" s="11"/>
      <c r="C3" s="78"/>
      <c r="D3" s="86"/>
    </row>
    <row r="4" spans="1:4" ht="8.25" customHeight="1" x14ac:dyDescent="0.2">
      <c r="A4" s="78"/>
      <c r="B4" s="11"/>
      <c r="C4" s="78"/>
      <c r="D4" s="86"/>
    </row>
    <row r="5" spans="1:4" x14ac:dyDescent="0.2">
      <c r="A5" s="108" t="s">
        <v>21</v>
      </c>
      <c r="B5" s="29">
        <v>11897</v>
      </c>
      <c r="C5" s="113"/>
      <c r="D5" s="119">
        <v>10445</v>
      </c>
    </row>
    <row r="6" spans="1:4" x14ac:dyDescent="0.2">
      <c r="A6" s="113"/>
      <c r="B6" s="11"/>
      <c r="C6" s="113"/>
      <c r="D6" s="86"/>
    </row>
    <row r="7" spans="1:4" x14ac:dyDescent="0.2">
      <c r="A7" s="113" t="s">
        <v>79</v>
      </c>
      <c r="B7" s="11"/>
      <c r="C7" s="113"/>
      <c r="D7" s="86"/>
    </row>
    <row r="8" spans="1:4" x14ac:dyDescent="0.2">
      <c r="A8" s="113" t="s">
        <v>80</v>
      </c>
      <c r="B8" s="10">
        <v>3124</v>
      </c>
      <c r="C8" s="113"/>
      <c r="D8" s="118">
        <v>2777</v>
      </c>
    </row>
    <row r="9" spans="1:4" x14ac:dyDescent="0.2">
      <c r="A9" s="113" t="s">
        <v>22</v>
      </c>
      <c r="B9" s="10">
        <v>1086</v>
      </c>
      <c r="C9" s="113"/>
      <c r="D9" s="118">
        <v>1058</v>
      </c>
    </row>
    <row r="10" spans="1:4" x14ac:dyDescent="0.2">
      <c r="A10" s="113" t="s">
        <v>81</v>
      </c>
      <c r="B10" s="10">
        <v>5998</v>
      </c>
      <c r="C10" s="113"/>
      <c r="D10" s="118">
        <v>2249</v>
      </c>
    </row>
    <row r="11" spans="1:4" x14ac:dyDescent="0.2">
      <c r="A11" s="113" t="s">
        <v>82</v>
      </c>
      <c r="B11" s="10">
        <v>-7496</v>
      </c>
      <c r="C11" s="113"/>
      <c r="D11" s="118">
        <v>-2128</v>
      </c>
    </row>
    <row r="12" spans="1:4" x14ac:dyDescent="0.2">
      <c r="A12" s="113" t="s">
        <v>83</v>
      </c>
      <c r="B12" s="11">
        <v>17</v>
      </c>
      <c r="C12" s="113"/>
      <c r="D12" s="86">
        <v>13</v>
      </c>
    </row>
    <row r="13" spans="1:4" x14ac:dyDescent="0.2">
      <c r="A13" s="113" t="s">
        <v>84</v>
      </c>
      <c r="B13" s="11">
        <v>-112</v>
      </c>
      <c r="C13" s="113"/>
      <c r="D13" s="86">
        <v>-43</v>
      </c>
    </row>
    <row r="14" spans="1:4" x14ac:dyDescent="0.2">
      <c r="A14" s="113" t="s">
        <v>85</v>
      </c>
      <c r="B14" s="10">
        <v>-4502</v>
      </c>
      <c r="C14" s="113"/>
      <c r="D14" s="118">
        <v>-4481</v>
      </c>
    </row>
    <row r="15" spans="1:4" ht="3.75" customHeight="1" x14ac:dyDescent="0.2">
      <c r="A15" s="113"/>
      <c r="B15" s="11"/>
      <c r="C15" s="113"/>
      <c r="D15" s="86"/>
    </row>
    <row r="16" spans="1:4" ht="3.75" customHeight="1" x14ac:dyDescent="0.2">
      <c r="A16" s="113"/>
      <c r="B16" s="11"/>
      <c r="C16" s="113"/>
      <c r="D16" s="86"/>
    </row>
    <row r="17" spans="1:4" x14ac:dyDescent="0.2">
      <c r="A17" s="88" t="s">
        <v>24</v>
      </c>
      <c r="B17" s="121">
        <v>10012</v>
      </c>
      <c r="C17" s="87"/>
      <c r="D17" s="122">
        <v>9890</v>
      </c>
    </row>
    <row r="18" spans="1:4" ht="3.75" customHeight="1" x14ac:dyDescent="0.2">
      <c r="A18" s="113"/>
      <c r="B18" s="31"/>
      <c r="C18" s="113"/>
      <c r="D18" s="120"/>
    </row>
    <row r="19" spans="1:4" ht="3.75" customHeight="1" x14ac:dyDescent="0.2">
      <c r="A19" s="113"/>
      <c r="B19" s="11"/>
      <c r="C19" s="113"/>
      <c r="D19" s="86"/>
    </row>
    <row r="20" spans="1:4" x14ac:dyDescent="0.2">
      <c r="A20" s="113" t="s">
        <v>86</v>
      </c>
      <c r="B20" s="10">
        <v>-56</v>
      </c>
      <c r="C20" s="113"/>
      <c r="D20" s="118">
        <v>-393</v>
      </c>
    </row>
    <row r="21" spans="1:4" x14ac:dyDescent="0.2">
      <c r="A21" s="113" t="s">
        <v>87</v>
      </c>
      <c r="B21" s="10">
        <v>-1667</v>
      </c>
      <c r="C21" s="113"/>
      <c r="D21" s="118">
        <v>-2644</v>
      </c>
    </row>
    <row r="22" spans="1:4" x14ac:dyDescent="0.2">
      <c r="A22" s="113" t="s">
        <v>88</v>
      </c>
      <c r="B22" s="11">
        <v>-392</v>
      </c>
      <c r="C22" s="113"/>
      <c r="D22" s="86">
        <v>0</v>
      </c>
    </row>
    <row r="23" spans="1:4" x14ac:dyDescent="0.2">
      <c r="A23" s="113" t="s">
        <v>89</v>
      </c>
      <c r="B23" s="139">
        <v>9</v>
      </c>
      <c r="C23" s="102"/>
      <c r="D23" s="140">
        <v>11</v>
      </c>
    </row>
    <row r="24" spans="1:4" ht="3.75" customHeight="1" x14ac:dyDescent="0.2">
      <c r="A24" s="113"/>
      <c r="B24" s="11"/>
      <c r="C24" s="113"/>
      <c r="D24" s="86"/>
    </row>
    <row r="25" spans="1:4" ht="3.75" customHeight="1" x14ac:dyDescent="0.2">
      <c r="A25" s="113"/>
      <c r="B25" s="11"/>
      <c r="C25" s="113"/>
      <c r="D25" s="86"/>
    </row>
    <row r="26" spans="1:4" x14ac:dyDescent="0.2">
      <c r="A26" s="88" t="s">
        <v>90</v>
      </c>
      <c r="B26" s="121">
        <v>-2106</v>
      </c>
      <c r="C26" s="87"/>
      <c r="D26" s="122">
        <v>-3026</v>
      </c>
    </row>
    <row r="27" spans="1:4" ht="3.75" customHeight="1" x14ac:dyDescent="0.2">
      <c r="A27" s="113"/>
      <c r="B27" s="10"/>
      <c r="C27" s="113"/>
      <c r="D27" s="118"/>
    </row>
    <row r="28" spans="1:4" ht="3.75" customHeight="1" x14ac:dyDescent="0.2">
      <c r="A28" s="113"/>
      <c r="B28" s="10"/>
      <c r="C28" s="113"/>
      <c r="D28" s="118"/>
    </row>
    <row r="29" spans="1:4" x14ac:dyDescent="0.2">
      <c r="A29" s="113" t="s">
        <v>91</v>
      </c>
      <c r="B29" s="89">
        <v>-2690</v>
      </c>
      <c r="C29" s="113"/>
      <c r="D29" s="118">
        <v>-2949</v>
      </c>
    </row>
    <row r="30" spans="1:4" x14ac:dyDescent="0.2">
      <c r="A30" s="113" t="s">
        <v>92</v>
      </c>
      <c r="B30" s="89">
        <v>-12551</v>
      </c>
      <c r="C30" s="113"/>
      <c r="D30" s="118">
        <v>-12309</v>
      </c>
    </row>
    <row r="31" spans="1:4" x14ac:dyDescent="0.2">
      <c r="A31" s="113" t="s">
        <v>93</v>
      </c>
      <c r="B31" s="11">
        <v>-420</v>
      </c>
      <c r="C31" s="113"/>
      <c r="D31" s="86">
        <v>-357</v>
      </c>
    </row>
    <row r="32" spans="1:4" x14ac:dyDescent="0.2">
      <c r="A32" s="141" t="s">
        <v>187</v>
      </c>
      <c r="B32" s="12">
        <v>2152</v>
      </c>
      <c r="C32" s="113"/>
      <c r="D32" s="86">
        <v>2090</v>
      </c>
    </row>
    <row r="33" spans="1:4" ht="3.75" customHeight="1" x14ac:dyDescent="0.2">
      <c r="A33" s="113"/>
      <c r="B33" s="12"/>
      <c r="C33" s="113"/>
      <c r="D33" s="86"/>
    </row>
    <row r="34" spans="1:4" x14ac:dyDescent="0.2">
      <c r="A34" s="88" t="s">
        <v>94</v>
      </c>
      <c r="B34" s="121">
        <v>-13509</v>
      </c>
      <c r="C34" s="87"/>
      <c r="D34" s="122">
        <v>-13525</v>
      </c>
    </row>
    <row r="35" spans="1:4" ht="3.75" customHeight="1" x14ac:dyDescent="0.2">
      <c r="A35" s="113"/>
      <c r="B35" s="89"/>
      <c r="C35" s="113"/>
      <c r="D35" s="118"/>
    </row>
    <row r="36" spans="1:4" x14ac:dyDescent="0.2">
      <c r="A36" s="113"/>
      <c r="B36" s="89"/>
      <c r="C36" s="113"/>
      <c r="D36" s="118"/>
    </row>
    <row r="37" spans="1:4" x14ac:dyDescent="0.2">
      <c r="A37" s="108" t="s">
        <v>95</v>
      </c>
      <c r="B37" s="89">
        <v>-5603</v>
      </c>
      <c r="C37" s="113"/>
      <c r="D37" s="118">
        <v>-6661</v>
      </c>
    </row>
    <row r="38" spans="1:4" x14ac:dyDescent="0.2">
      <c r="A38" s="113"/>
      <c r="B38" s="12"/>
      <c r="C38" s="113"/>
      <c r="D38" s="86"/>
    </row>
    <row r="39" spans="1:4" x14ac:dyDescent="0.2">
      <c r="A39" s="113" t="s">
        <v>96</v>
      </c>
      <c r="B39" s="89">
        <v>15411</v>
      </c>
      <c r="C39" s="113"/>
      <c r="D39" s="118">
        <v>15629</v>
      </c>
    </row>
    <row r="40" spans="1:4" x14ac:dyDescent="0.2">
      <c r="A40" s="138" t="s">
        <v>97</v>
      </c>
      <c r="B40" s="139">
        <v>-95</v>
      </c>
      <c r="C40" s="138"/>
      <c r="D40" s="140">
        <v>78</v>
      </c>
    </row>
    <row r="41" spans="1:4" ht="6" customHeight="1" x14ac:dyDescent="0.2">
      <c r="A41" s="113"/>
      <c r="B41" s="89"/>
      <c r="C41" s="113"/>
      <c r="D41" s="86"/>
    </row>
    <row r="42" spans="1:4" ht="5.25" customHeight="1" x14ac:dyDescent="0.2">
      <c r="A42" s="113"/>
      <c r="B42" s="12"/>
      <c r="C42" s="113"/>
      <c r="D42" s="86"/>
    </row>
    <row r="43" spans="1:4" x14ac:dyDescent="0.2">
      <c r="A43" s="88" t="s">
        <v>188</v>
      </c>
      <c r="B43" s="121">
        <v>9713</v>
      </c>
      <c r="C43" s="87"/>
      <c r="D43" s="122">
        <v>9046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DC32E-DA99-44F2-B2BC-5553392CB7D9}">
  <dimension ref="A2:D57"/>
  <sheetViews>
    <sheetView topLeftCell="A30" workbookViewId="0">
      <selection activeCell="F30" sqref="F1:G1048576"/>
    </sheetView>
  </sheetViews>
  <sheetFormatPr defaultRowHeight="12.75" x14ac:dyDescent="0.2"/>
  <cols>
    <col min="1" max="1" width="40.25" customWidth="1"/>
    <col min="2" max="2" width="11.75" customWidth="1"/>
    <col min="3" max="3" width="2.125" customWidth="1"/>
    <col min="4" max="4" width="10.875" customWidth="1"/>
  </cols>
  <sheetData>
    <row r="2" spans="1:4" x14ac:dyDescent="0.2">
      <c r="A2" t="s">
        <v>57</v>
      </c>
      <c r="B2" s="117" t="s">
        <v>183</v>
      </c>
      <c r="D2" s="38" t="s">
        <v>176</v>
      </c>
    </row>
    <row r="3" spans="1:4" x14ac:dyDescent="0.2">
      <c r="B3" s="11"/>
    </row>
    <row r="4" spans="1:4" x14ac:dyDescent="0.2">
      <c r="B4" s="11"/>
    </row>
    <row r="5" spans="1:4" x14ac:dyDescent="0.2">
      <c r="A5" t="s">
        <v>98</v>
      </c>
      <c r="B5" s="11"/>
    </row>
    <row r="6" spans="1:4" x14ac:dyDescent="0.2">
      <c r="B6" s="11"/>
    </row>
    <row r="7" spans="1:4" x14ac:dyDescent="0.2">
      <c r="A7" t="s">
        <v>99</v>
      </c>
      <c r="B7" s="10">
        <v>5838</v>
      </c>
      <c r="D7" s="2">
        <v>5835</v>
      </c>
    </row>
    <row r="8" spans="1:4" x14ac:dyDescent="0.2">
      <c r="A8" t="s">
        <v>100</v>
      </c>
      <c r="B8" s="10">
        <v>50863</v>
      </c>
      <c r="D8" s="2">
        <v>50551</v>
      </c>
    </row>
    <row r="9" spans="1:4" x14ac:dyDescent="0.2">
      <c r="A9" t="s">
        <v>101</v>
      </c>
      <c r="B9" s="11">
        <v>466</v>
      </c>
      <c r="D9">
        <v>474</v>
      </c>
    </row>
    <row r="10" spans="1:4" x14ac:dyDescent="0.2">
      <c r="A10" t="s">
        <v>102</v>
      </c>
      <c r="B10" s="10">
        <v>3929</v>
      </c>
      <c r="D10" s="2">
        <v>4121</v>
      </c>
    </row>
    <row r="11" spans="1:4" x14ac:dyDescent="0.2">
      <c r="A11" s="113" t="s">
        <v>108</v>
      </c>
      <c r="B11" s="10">
        <v>708</v>
      </c>
      <c r="D11" s="13">
        <v>841</v>
      </c>
    </row>
    <row r="12" spans="1:4" x14ac:dyDescent="0.2">
      <c r="A12" t="s">
        <v>103</v>
      </c>
      <c r="B12" s="10">
        <v>1259</v>
      </c>
      <c r="D12" s="2">
        <v>1334</v>
      </c>
    </row>
    <row r="13" spans="1:4" ht="3.75" customHeight="1" x14ac:dyDescent="0.2">
      <c r="B13" s="11"/>
    </row>
    <row r="14" spans="1:4" ht="3.75" customHeight="1" x14ac:dyDescent="0.2">
      <c r="B14" s="11"/>
    </row>
    <row r="15" spans="1:4" x14ac:dyDescent="0.2">
      <c r="A15" s="41" t="s">
        <v>104</v>
      </c>
      <c r="B15" s="42">
        <v>63063</v>
      </c>
      <c r="C15" s="41"/>
      <c r="D15" s="43">
        <v>63156</v>
      </c>
    </row>
    <row r="16" spans="1:4" x14ac:dyDescent="0.2">
      <c r="B16" s="11"/>
    </row>
    <row r="17" spans="1:4" x14ac:dyDescent="0.2">
      <c r="A17" t="s">
        <v>105</v>
      </c>
      <c r="B17" s="10">
        <v>17261</v>
      </c>
      <c r="D17" s="2">
        <v>17641</v>
      </c>
    </row>
    <row r="18" spans="1:4" x14ac:dyDescent="0.2">
      <c r="A18" t="s">
        <v>106</v>
      </c>
      <c r="B18" s="10">
        <v>30091</v>
      </c>
      <c r="D18" s="2">
        <v>24912</v>
      </c>
    </row>
    <row r="19" spans="1:4" x14ac:dyDescent="0.2">
      <c r="A19" t="s">
        <v>107</v>
      </c>
      <c r="B19" s="11">
        <v>1812</v>
      </c>
      <c r="D19" s="2">
        <v>806</v>
      </c>
    </row>
    <row r="20" spans="1:4" x14ac:dyDescent="0.2">
      <c r="A20" t="s">
        <v>108</v>
      </c>
      <c r="B20" s="10">
        <v>3666</v>
      </c>
      <c r="D20" s="2">
        <v>3434</v>
      </c>
    </row>
    <row r="21" spans="1:4" x14ac:dyDescent="0.2">
      <c r="A21" t="s">
        <v>109</v>
      </c>
      <c r="B21" s="11">
        <v>598</v>
      </c>
      <c r="D21">
        <v>188</v>
      </c>
    </row>
    <row r="22" spans="1:4" x14ac:dyDescent="0.2">
      <c r="A22" t="s">
        <v>110</v>
      </c>
      <c r="B22" s="10">
        <v>9765</v>
      </c>
      <c r="D22" s="2">
        <v>15475</v>
      </c>
    </row>
    <row r="23" spans="1:4" ht="8.25" customHeight="1" x14ac:dyDescent="0.2">
      <c r="B23" s="11"/>
    </row>
    <row r="24" spans="1:4" x14ac:dyDescent="0.2">
      <c r="A24" s="41" t="s">
        <v>111</v>
      </c>
      <c r="B24" s="42">
        <v>63193</v>
      </c>
      <c r="C24" s="41"/>
      <c r="D24" s="43">
        <v>62456</v>
      </c>
    </row>
    <row r="25" spans="1:4" x14ac:dyDescent="0.2">
      <c r="A25" s="44" t="s">
        <v>112</v>
      </c>
      <c r="B25" s="45">
        <v>126256</v>
      </c>
      <c r="C25" s="44"/>
      <c r="D25" s="46">
        <v>125612</v>
      </c>
    </row>
    <row r="26" spans="1:4" x14ac:dyDescent="0.2">
      <c r="B26" s="11"/>
    </row>
    <row r="27" spans="1:4" x14ac:dyDescent="0.2">
      <c r="A27" t="s">
        <v>113</v>
      </c>
      <c r="B27" s="11"/>
    </row>
    <row r="28" spans="1:4" x14ac:dyDescent="0.2">
      <c r="B28" s="11"/>
    </row>
    <row r="29" spans="1:4" x14ac:dyDescent="0.2">
      <c r="A29" t="s">
        <v>114</v>
      </c>
      <c r="B29" s="11">
        <v>480</v>
      </c>
      <c r="D29">
        <v>480</v>
      </c>
    </row>
    <row r="30" spans="1:4" x14ac:dyDescent="0.2">
      <c r="A30" t="s">
        <v>115</v>
      </c>
      <c r="B30" s="11">
        <v>-11</v>
      </c>
      <c r="D30">
        <v>-10</v>
      </c>
    </row>
    <row r="31" spans="1:4" x14ac:dyDescent="0.2">
      <c r="A31" t="s">
        <v>116</v>
      </c>
      <c r="B31" s="10">
        <v>54854</v>
      </c>
      <c r="D31" s="2">
        <v>57817</v>
      </c>
    </row>
    <row r="32" spans="1:4" x14ac:dyDescent="0.2">
      <c r="A32" t="s">
        <v>117</v>
      </c>
      <c r="B32" s="11">
        <v>-924</v>
      </c>
      <c r="D32" s="2">
        <v>-694</v>
      </c>
    </row>
    <row r="33" spans="1:4" ht="3.75" customHeight="1" x14ac:dyDescent="0.2">
      <c r="B33" s="11"/>
    </row>
    <row r="34" spans="1:4" ht="3.75" customHeight="1" x14ac:dyDescent="0.2">
      <c r="B34" s="11"/>
    </row>
    <row r="35" spans="1:4" x14ac:dyDescent="0.2">
      <c r="A35" s="41" t="s">
        <v>118</v>
      </c>
      <c r="B35" s="42">
        <v>54399</v>
      </c>
      <c r="C35" s="41"/>
      <c r="D35" s="43">
        <v>57593</v>
      </c>
    </row>
    <row r="36" spans="1:4" x14ac:dyDescent="0.2">
      <c r="B36" s="11"/>
    </row>
    <row r="37" spans="1:4" x14ac:dyDescent="0.2">
      <c r="A37" t="s">
        <v>119</v>
      </c>
      <c r="B37" s="10">
        <v>2866</v>
      </c>
      <c r="D37" s="13">
        <v>3009</v>
      </c>
    </row>
    <row r="38" spans="1:4" x14ac:dyDescent="0.2">
      <c r="A38" t="s">
        <v>120</v>
      </c>
      <c r="B38" s="11">
        <v>55</v>
      </c>
      <c r="D38">
        <v>80</v>
      </c>
    </row>
    <row r="39" spans="1:4" x14ac:dyDescent="0.2">
      <c r="A39" t="s">
        <v>121</v>
      </c>
      <c r="B39" s="10">
        <v>1142</v>
      </c>
      <c r="D39" s="2">
        <v>1334</v>
      </c>
    </row>
    <row r="40" spans="1:4" x14ac:dyDescent="0.2">
      <c r="A40" t="s">
        <v>122</v>
      </c>
      <c r="B40" s="10">
        <v>4607</v>
      </c>
      <c r="D40" s="2">
        <v>4613</v>
      </c>
    </row>
    <row r="41" spans="1:4" ht="3.75" customHeight="1" x14ac:dyDescent="0.2">
      <c r="B41" s="11"/>
    </row>
    <row r="42" spans="1:4" ht="3.75" customHeight="1" x14ac:dyDescent="0.2">
      <c r="B42" s="11"/>
    </row>
    <row r="43" spans="1:4" x14ac:dyDescent="0.2">
      <c r="A43" s="41" t="s">
        <v>123</v>
      </c>
      <c r="B43" s="42">
        <v>8670</v>
      </c>
      <c r="C43" s="41"/>
      <c r="D43" s="43">
        <v>9036</v>
      </c>
    </row>
    <row r="44" spans="1:4" x14ac:dyDescent="0.2">
      <c r="B44" s="11"/>
    </row>
    <row r="45" spans="1:4" x14ac:dyDescent="0.2">
      <c r="A45" t="s">
        <v>119</v>
      </c>
      <c r="B45" s="10">
        <v>1244</v>
      </c>
      <c r="D45">
        <v>1474</v>
      </c>
    </row>
    <row r="46" spans="1:4" x14ac:dyDescent="0.2">
      <c r="A46" t="s">
        <v>124</v>
      </c>
      <c r="B46" s="10">
        <v>5344</v>
      </c>
      <c r="D46" s="2">
        <v>6358</v>
      </c>
    </row>
    <row r="47" spans="1:4" x14ac:dyDescent="0.2">
      <c r="A47" t="s">
        <v>125</v>
      </c>
      <c r="B47" s="10">
        <v>3240</v>
      </c>
      <c r="D47" s="2">
        <v>4212</v>
      </c>
    </row>
    <row r="48" spans="1:4" x14ac:dyDescent="0.2">
      <c r="A48" t="s">
        <v>126</v>
      </c>
      <c r="B48" s="10">
        <v>15440</v>
      </c>
      <c r="D48" s="2">
        <v>15085</v>
      </c>
    </row>
    <row r="49" spans="1:4" x14ac:dyDescent="0.2">
      <c r="A49" t="s">
        <v>109</v>
      </c>
      <c r="B49" s="10">
        <v>1014</v>
      </c>
      <c r="D49" s="2">
        <v>734</v>
      </c>
    </row>
    <row r="50" spans="1:4" x14ac:dyDescent="0.2">
      <c r="A50" t="s">
        <v>122</v>
      </c>
      <c r="B50" s="10">
        <v>36905</v>
      </c>
      <c r="D50" s="2">
        <v>31120</v>
      </c>
    </row>
    <row r="51" spans="1:4" ht="3.75" customHeight="1" x14ac:dyDescent="0.2">
      <c r="B51" s="11">
        <v>0</v>
      </c>
    </row>
    <row r="52" spans="1:4" ht="3.75" customHeight="1" x14ac:dyDescent="0.2">
      <c r="B52" s="11">
        <v>0</v>
      </c>
    </row>
    <row r="53" spans="1:4" x14ac:dyDescent="0.2">
      <c r="A53" s="41" t="s">
        <v>127</v>
      </c>
      <c r="B53" s="42">
        <v>63187</v>
      </c>
      <c r="C53" s="41"/>
      <c r="D53" s="43">
        <v>58983</v>
      </c>
    </row>
    <row r="54" spans="1:4" x14ac:dyDescent="0.2">
      <c r="A54" s="26"/>
      <c r="B54" s="34"/>
      <c r="C54" s="26"/>
      <c r="D54" s="26"/>
    </row>
    <row r="55" spans="1:4" x14ac:dyDescent="0.2">
      <c r="A55" s="41" t="s">
        <v>128</v>
      </c>
      <c r="B55" s="42">
        <v>71857</v>
      </c>
      <c r="C55" s="41"/>
      <c r="D55" s="43">
        <v>68019</v>
      </c>
    </row>
    <row r="56" spans="1:4" x14ac:dyDescent="0.2">
      <c r="A56" s="26"/>
      <c r="B56" s="34"/>
      <c r="C56" s="26"/>
      <c r="D56" s="26"/>
    </row>
    <row r="57" spans="1:4" x14ac:dyDescent="0.2">
      <c r="A57" s="41" t="s">
        <v>129</v>
      </c>
      <c r="B57" s="42">
        <v>126256</v>
      </c>
      <c r="C57" s="41"/>
      <c r="D57" s="43">
        <v>125612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27214-9C30-48AA-BAC5-28990B0BC190}">
  <dimension ref="A1:J45"/>
  <sheetViews>
    <sheetView workbookViewId="0"/>
  </sheetViews>
  <sheetFormatPr defaultRowHeight="12.75" x14ac:dyDescent="0.2"/>
  <cols>
    <col min="1" max="1" width="42.625" customWidth="1"/>
    <col min="9" max="9" width="1" style="85" customWidth="1"/>
  </cols>
  <sheetData>
    <row r="1" spans="1:10" ht="12.75" customHeight="1" x14ac:dyDescent="0.2">
      <c r="A1" s="1"/>
      <c r="B1" s="78"/>
      <c r="C1" s="78"/>
      <c r="D1" s="78"/>
      <c r="E1" s="201" t="s">
        <v>117</v>
      </c>
      <c r="F1" s="201"/>
      <c r="G1" s="201"/>
      <c r="H1" s="201"/>
      <c r="I1" s="91"/>
      <c r="J1" s="78"/>
    </row>
    <row r="2" spans="1:10" ht="51" x14ac:dyDescent="0.2">
      <c r="A2" s="51" t="s">
        <v>57</v>
      </c>
      <c r="B2" s="55" t="s">
        <v>114</v>
      </c>
      <c r="C2" s="55" t="s">
        <v>115</v>
      </c>
      <c r="D2" s="55" t="s">
        <v>116</v>
      </c>
      <c r="E2" s="55" t="s">
        <v>130</v>
      </c>
      <c r="F2" s="55" t="s">
        <v>131</v>
      </c>
      <c r="G2" s="55" t="s">
        <v>132</v>
      </c>
      <c r="H2" s="55" t="s">
        <v>133</v>
      </c>
      <c r="I2" s="92"/>
      <c r="J2" s="56" t="s">
        <v>134</v>
      </c>
    </row>
    <row r="3" spans="1:10" ht="3.75" customHeight="1" x14ac:dyDescent="0.2">
      <c r="A3" s="1"/>
      <c r="B3" s="78"/>
      <c r="C3" s="78"/>
      <c r="D3" s="78"/>
      <c r="E3" s="78"/>
      <c r="F3" s="78"/>
      <c r="G3" s="78"/>
      <c r="H3" s="78"/>
      <c r="I3" s="93"/>
      <c r="J3" s="48"/>
    </row>
    <row r="4" spans="1:10" ht="3.75" customHeight="1" x14ac:dyDescent="0.2">
      <c r="A4" s="1"/>
      <c r="B4" s="78"/>
      <c r="C4" s="78"/>
      <c r="D4" s="78"/>
      <c r="E4" s="78"/>
      <c r="F4" s="78"/>
      <c r="G4" s="78"/>
      <c r="H4" s="78"/>
      <c r="I4" s="93"/>
      <c r="J4" s="48"/>
    </row>
    <row r="5" spans="1:10" x14ac:dyDescent="0.2">
      <c r="A5" s="116" t="s">
        <v>181</v>
      </c>
      <c r="B5" s="78"/>
      <c r="C5" s="78"/>
      <c r="D5" s="78"/>
      <c r="E5" s="78"/>
      <c r="F5" s="78"/>
      <c r="G5" s="78"/>
      <c r="H5" s="78"/>
      <c r="I5" s="93"/>
      <c r="J5" s="48"/>
    </row>
    <row r="6" spans="1:10" x14ac:dyDescent="0.2">
      <c r="A6" s="1"/>
      <c r="B6" s="78"/>
      <c r="C6" s="78"/>
      <c r="D6" s="78"/>
      <c r="E6" s="78"/>
      <c r="F6" s="78"/>
      <c r="G6" s="78"/>
      <c r="H6" s="78"/>
      <c r="I6" s="93"/>
      <c r="J6" s="48"/>
    </row>
    <row r="7" spans="1:10" x14ac:dyDescent="0.2">
      <c r="A7" s="1" t="s">
        <v>135</v>
      </c>
      <c r="B7" s="113">
        <v>480</v>
      </c>
      <c r="C7" s="136">
        <v>-10</v>
      </c>
      <c r="D7" s="3">
        <v>57817</v>
      </c>
      <c r="E7" s="136">
        <v>-839</v>
      </c>
      <c r="F7" s="136">
        <v>-329</v>
      </c>
      <c r="G7" s="136">
        <v>474</v>
      </c>
      <c r="H7" s="136">
        <v>-694</v>
      </c>
      <c r="I7" s="94"/>
      <c r="J7" s="49">
        <v>57593</v>
      </c>
    </row>
    <row r="8" spans="1:10" x14ac:dyDescent="0.2">
      <c r="A8" s="1" t="s">
        <v>67</v>
      </c>
      <c r="B8" s="113"/>
      <c r="C8" s="113"/>
      <c r="D8" s="3">
        <v>11897</v>
      </c>
      <c r="E8" s="113"/>
      <c r="F8" s="113"/>
      <c r="G8" s="113"/>
      <c r="H8" s="113"/>
      <c r="I8" s="97"/>
      <c r="J8" s="49">
        <v>11897</v>
      </c>
    </row>
    <row r="9" spans="1:10" x14ac:dyDescent="0.2">
      <c r="A9" s="51" t="s">
        <v>136</v>
      </c>
      <c r="B9" s="51"/>
      <c r="C9" s="51"/>
      <c r="D9" s="164">
        <v>217</v>
      </c>
      <c r="E9" s="165">
        <v>115</v>
      </c>
      <c r="F9" s="165">
        <v>-270</v>
      </c>
      <c r="G9" s="165">
        <v>-75</v>
      </c>
      <c r="H9" s="165">
        <v>-230</v>
      </c>
      <c r="I9" s="166"/>
      <c r="J9" s="167">
        <v>-13</v>
      </c>
    </row>
    <row r="10" spans="1:10" ht="3.75" customHeight="1" x14ac:dyDescent="0.2">
      <c r="A10" s="1"/>
      <c r="B10" s="113"/>
      <c r="C10" s="113"/>
      <c r="D10" s="113"/>
      <c r="E10" s="113"/>
      <c r="F10" s="113"/>
      <c r="G10" s="113"/>
      <c r="H10" s="113"/>
      <c r="I10" s="93"/>
      <c r="J10" s="48"/>
    </row>
    <row r="11" spans="1:10" ht="3.75" customHeight="1" x14ac:dyDescent="0.2">
      <c r="A11" s="1"/>
      <c r="B11" s="113"/>
      <c r="C11" s="113"/>
      <c r="D11" s="113"/>
      <c r="E11" s="113"/>
      <c r="F11" s="113"/>
      <c r="G11" s="113"/>
      <c r="H11" s="113"/>
      <c r="I11" s="93"/>
      <c r="J11" s="48"/>
    </row>
    <row r="12" spans="1:10" x14ac:dyDescent="0.2">
      <c r="A12" s="1" t="s">
        <v>137</v>
      </c>
      <c r="B12" s="113"/>
      <c r="C12" s="113"/>
      <c r="D12" s="3">
        <v>12114</v>
      </c>
      <c r="E12" s="136">
        <v>115</v>
      </c>
      <c r="F12" s="136">
        <v>-270</v>
      </c>
      <c r="G12" s="136">
        <v>-75</v>
      </c>
      <c r="H12" s="136">
        <v>-230</v>
      </c>
      <c r="I12" s="94"/>
      <c r="J12" s="49">
        <v>11884</v>
      </c>
    </row>
    <row r="13" spans="1:10" ht="8.25" customHeight="1" x14ac:dyDescent="0.2">
      <c r="A13" s="1"/>
      <c r="B13" s="113"/>
      <c r="C13" s="113"/>
      <c r="D13" s="113"/>
      <c r="E13" s="113"/>
      <c r="F13" s="113"/>
      <c r="G13" s="113"/>
      <c r="H13" s="113"/>
      <c r="I13" s="93"/>
      <c r="J13" s="48"/>
    </row>
    <row r="14" spans="1:10" x14ac:dyDescent="0.2">
      <c r="A14" s="1" t="s">
        <v>138</v>
      </c>
      <c r="B14" s="113"/>
      <c r="C14" s="113"/>
      <c r="D14" s="113"/>
      <c r="E14" s="113"/>
      <c r="F14" s="113"/>
      <c r="G14" s="113"/>
      <c r="H14" s="113"/>
      <c r="I14" s="93"/>
      <c r="J14" s="48"/>
    </row>
    <row r="15" spans="1:10" x14ac:dyDescent="0.2">
      <c r="A15" s="1" t="s">
        <v>139</v>
      </c>
      <c r="B15" s="113"/>
      <c r="C15" s="113"/>
      <c r="D15" s="3">
        <v>-12551</v>
      </c>
      <c r="E15" s="113"/>
      <c r="F15" s="113"/>
      <c r="G15" s="113"/>
      <c r="H15" s="113"/>
      <c r="I15" s="94"/>
      <c r="J15" s="49">
        <v>-12551</v>
      </c>
    </row>
    <row r="16" spans="1:10" x14ac:dyDescent="0.2">
      <c r="A16" s="1" t="s">
        <v>140</v>
      </c>
      <c r="B16" s="113"/>
      <c r="C16" s="113"/>
      <c r="D16" s="3">
        <v>156</v>
      </c>
      <c r="E16" s="113"/>
      <c r="F16" s="113"/>
      <c r="G16" s="113"/>
      <c r="H16" s="113"/>
      <c r="I16" s="93"/>
      <c r="J16" s="49">
        <v>156</v>
      </c>
    </row>
    <row r="17" spans="1:10" x14ac:dyDescent="0.2">
      <c r="A17" s="1" t="s">
        <v>141</v>
      </c>
      <c r="B17" s="113"/>
      <c r="C17" s="113"/>
      <c r="D17" s="3">
        <v>7</v>
      </c>
      <c r="E17" s="113"/>
      <c r="F17" s="113"/>
      <c r="G17" s="113"/>
      <c r="H17" s="113"/>
      <c r="I17" s="93"/>
      <c r="J17" s="49">
        <v>7</v>
      </c>
    </row>
    <row r="18" spans="1:10" x14ac:dyDescent="0.2">
      <c r="A18" s="1" t="s">
        <v>91</v>
      </c>
      <c r="B18" s="113"/>
      <c r="C18" s="3">
        <v>-1</v>
      </c>
      <c r="D18" s="3">
        <v>-2689</v>
      </c>
      <c r="E18" s="113"/>
      <c r="F18" s="113"/>
      <c r="G18" s="113"/>
      <c r="H18" s="113"/>
      <c r="I18" s="94"/>
      <c r="J18" s="49">
        <v>-2690</v>
      </c>
    </row>
    <row r="19" spans="1:10" x14ac:dyDescent="0.2">
      <c r="A19" s="51" t="s">
        <v>142</v>
      </c>
      <c r="B19" s="51"/>
      <c r="C19" s="51"/>
      <c r="D19" s="51"/>
      <c r="E19" s="51"/>
      <c r="F19" s="51"/>
      <c r="G19" s="51"/>
      <c r="H19" s="51"/>
      <c r="I19" s="98"/>
      <c r="J19" s="52" t="s">
        <v>23</v>
      </c>
    </row>
    <row r="20" spans="1:10" ht="8.25" customHeight="1" x14ac:dyDescent="0.2">
      <c r="A20" s="1"/>
      <c r="B20" s="113"/>
      <c r="C20" s="113"/>
      <c r="D20" s="113"/>
      <c r="E20" s="113"/>
      <c r="F20" s="113"/>
      <c r="G20" s="113"/>
      <c r="H20" s="113"/>
      <c r="I20" s="93"/>
      <c r="J20" s="48"/>
    </row>
    <row r="21" spans="1:10" s="26" customFormat="1" x14ac:dyDescent="0.2">
      <c r="A21" s="53" t="s">
        <v>143</v>
      </c>
      <c r="B21" s="111">
        <v>480</v>
      </c>
      <c r="C21" s="137">
        <v>-11</v>
      </c>
      <c r="D21" s="169">
        <v>54854</v>
      </c>
      <c r="E21" s="137">
        <v>-724</v>
      </c>
      <c r="F21" s="137">
        <v>-599</v>
      </c>
      <c r="G21" s="137">
        <v>399</v>
      </c>
      <c r="H21" s="137">
        <v>-924</v>
      </c>
      <c r="I21" s="99"/>
      <c r="J21" s="168">
        <v>54399</v>
      </c>
    </row>
    <row r="22" spans="1:10" x14ac:dyDescent="0.2">
      <c r="A22" s="4"/>
      <c r="B22" s="90"/>
      <c r="C22" s="90"/>
      <c r="D22" s="90"/>
      <c r="E22" s="90"/>
      <c r="F22" s="90"/>
      <c r="G22" s="90"/>
      <c r="H22" s="90"/>
      <c r="I22" s="95"/>
      <c r="J22" s="27"/>
    </row>
    <row r="23" spans="1:10" x14ac:dyDescent="0.2">
      <c r="A23" s="1"/>
      <c r="B23" s="77"/>
      <c r="C23" s="77"/>
      <c r="D23" s="77"/>
      <c r="E23" s="77"/>
      <c r="F23" s="77"/>
      <c r="G23" s="77"/>
      <c r="H23" s="77"/>
      <c r="I23" s="96"/>
      <c r="J23" s="77"/>
    </row>
    <row r="24" spans="1:10" ht="12.75" customHeight="1" x14ac:dyDescent="0.2">
      <c r="A24" s="78"/>
      <c r="B24" s="78"/>
      <c r="C24" s="78"/>
      <c r="D24" s="78"/>
      <c r="E24" s="201" t="s">
        <v>117</v>
      </c>
      <c r="F24" s="201"/>
      <c r="G24" s="201"/>
      <c r="H24" s="201"/>
      <c r="I24" s="93"/>
      <c r="J24" s="1"/>
    </row>
    <row r="25" spans="1:10" ht="51" x14ac:dyDescent="0.2">
      <c r="A25" s="51" t="s">
        <v>57</v>
      </c>
      <c r="B25" s="55" t="s">
        <v>114</v>
      </c>
      <c r="C25" s="55" t="s">
        <v>115</v>
      </c>
      <c r="D25" s="55" t="s">
        <v>116</v>
      </c>
      <c r="E25" s="55" t="s">
        <v>130</v>
      </c>
      <c r="F25" s="55" t="s">
        <v>131</v>
      </c>
      <c r="G25" s="55" t="s">
        <v>132</v>
      </c>
      <c r="H25" s="55" t="s">
        <v>133</v>
      </c>
      <c r="I25" s="92"/>
      <c r="J25" s="56" t="s">
        <v>134</v>
      </c>
    </row>
    <row r="26" spans="1:10" ht="3.75" customHeight="1" x14ac:dyDescent="0.2">
      <c r="A26" s="78"/>
      <c r="B26" s="78"/>
      <c r="C26" s="78"/>
      <c r="D26" s="78"/>
      <c r="E26" s="78"/>
      <c r="F26" s="78"/>
      <c r="G26" s="78"/>
      <c r="H26" s="78"/>
      <c r="I26" s="93"/>
      <c r="J26" s="48"/>
    </row>
    <row r="27" spans="1:10" ht="3.75" customHeight="1" x14ac:dyDescent="0.2">
      <c r="A27" s="78"/>
      <c r="B27" s="78"/>
      <c r="C27" s="78"/>
      <c r="D27" s="78"/>
      <c r="E27" s="78"/>
      <c r="F27" s="78"/>
      <c r="G27" s="78"/>
      <c r="H27" s="78"/>
      <c r="I27" s="93"/>
      <c r="J27" s="48"/>
    </row>
    <row r="28" spans="1:10" x14ac:dyDescent="0.2">
      <c r="A28" s="116" t="s">
        <v>182</v>
      </c>
      <c r="B28" s="78"/>
      <c r="C28" s="78"/>
      <c r="D28" s="78"/>
      <c r="E28" s="78"/>
      <c r="F28" s="78"/>
      <c r="G28" s="78"/>
      <c r="H28" s="78"/>
      <c r="I28" s="93"/>
      <c r="J28" s="48"/>
    </row>
    <row r="29" spans="1:10" x14ac:dyDescent="0.2">
      <c r="A29" s="78"/>
      <c r="B29" s="78"/>
      <c r="C29" s="78"/>
      <c r="D29" s="78"/>
      <c r="E29" s="78"/>
      <c r="F29" s="78"/>
      <c r="G29" s="78"/>
      <c r="H29" s="78"/>
      <c r="I29" s="93"/>
      <c r="J29" s="48"/>
    </row>
    <row r="30" spans="1:10" x14ac:dyDescent="0.2">
      <c r="A30" s="78" t="s">
        <v>135</v>
      </c>
      <c r="B30" s="136">
        <v>490</v>
      </c>
      <c r="C30" s="136">
        <v>-11</v>
      </c>
      <c r="D30" s="3">
        <v>53406</v>
      </c>
      <c r="E30" s="136">
        <v>-1065</v>
      </c>
      <c r="F30" s="136">
        <v>-1677</v>
      </c>
      <c r="G30" s="136">
        <v>696</v>
      </c>
      <c r="H30" s="136">
        <v>-2046</v>
      </c>
      <c r="I30" s="94"/>
      <c r="J30" s="49">
        <v>51839</v>
      </c>
    </row>
    <row r="31" spans="1:10" x14ac:dyDescent="0.2">
      <c r="A31" s="78" t="s">
        <v>67</v>
      </c>
      <c r="B31" s="136"/>
      <c r="C31" s="136"/>
      <c r="D31" s="3">
        <v>10445</v>
      </c>
      <c r="E31" s="136"/>
      <c r="F31" s="136"/>
      <c r="G31" s="136"/>
      <c r="H31" s="136"/>
      <c r="I31" s="97"/>
      <c r="J31" s="49">
        <v>10445</v>
      </c>
    </row>
    <row r="32" spans="1:10" x14ac:dyDescent="0.2">
      <c r="A32" s="51" t="s">
        <v>136</v>
      </c>
      <c r="B32" s="51"/>
      <c r="C32" s="51"/>
      <c r="D32" s="164">
        <v>-90</v>
      </c>
      <c r="E32" s="165">
        <v>211</v>
      </c>
      <c r="F32" s="165">
        <v>-77</v>
      </c>
      <c r="G32" s="165">
        <v>170</v>
      </c>
      <c r="H32" s="165">
        <v>304</v>
      </c>
      <c r="I32" s="166"/>
      <c r="J32" s="167">
        <v>214</v>
      </c>
    </row>
    <row r="33" spans="1:10" ht="3.75" customHeight="1" x14ac:dyDescent="0.2">
      <c r="A33" s="78"/>
      <c r="B33" s="136"/>
      <c r="C33" s="136"/>
      <c r="D33" s="136"/>
      <c r="E33" s="136"/>
      <c r="F33" s="136"/>
      <c r="G33" s="136"/>
      <c r="H33" s="136"/>
      <c r="I33" s="93"/>
      <c r="J33" s="48"/>
    </row>
    <row r="34" spans="1:10" ht="3.75" customHeight="1" x14ac:dyDescent="0.2">
      <c r="A34" s="78"/>
      <c r="B34" s="136"/>
      <c r="C34" s="136"/>
      <c r="D34" s="136"/>
      <c r="E34" s="136"/>
      <c r="F34" s="136"/>
      <c r="G34" s="136"/>
      <c r="H34" s="136"/>
      <c r="I34" s="93"/>
      <c r="J34" s="48"/>
    </row>
    <row r="35" spans="1:10" x14ac:dyDescent="0.2">
      <c r="A35" s="78" t="s">
        <v>137</v>
      </c>
      <c r="B35" s="136"/>
      <c r="C35" s="136"/>
      <c r="D35" s="3">
        <v>10355</v>
      </c>
      <c r="E35" s="136">
        <v>211</v>
      </c>
      <c r="F35" s="136">
        <v>-77</v>
      </c>
      <c r="G35" s="136">
        <v>170</v>
      </c>
      <c r="H35" s="136">
        <v>304</v>
      </c>
      <c r="I35" s="94"/>
      <c r="J35" s="49">
        <v>10659</v>
      </c>
    </row>
    <row r="36" spans="1:10" ht="8.25" customHeight="1" x14ac:dyDescent="0.2">
      <c r="A36" s="78"/>
      <c r="B36" s="136"/>
      <c r="C36" s="136"/>
      <c r="D36" s="136"/>
      <c r="E36" s="136"/>
      <c r="F36" s="136"/>
      <c r="G36" s="136"/>
      <c r="H36" s="136"/>
      <c r="I36" s="93"/>
      <c r="J36" s="48"/>
    </row>
    <row r="37" spans="1:10" x14ac:dyDescent="0.2">
      <c r="A37" s="78" t="s">
        <v>138</v>
      </c>
      <c r="B37" s="136"/>
      <c r="C37" s="136"/>
      <c r="D37" s="136"/>
      <c r="E37" s="136"/>
      <c r="F37" s="136"/>
      <c r="G37" s="136"/>
      <c r="H37" s="136"/>
      <c r="I37" s="93"/>
      <c r="J37" s="48"/>
    </row>
    <row r="38" spans="1:10" x14ac:dyDescent="0.2">
      <c r="A38" s="78" t="s">
        <v>139</v>
      </c>
      <c r="B38" s="136"/>
      <c r="C38" s="136"/>
      <c r="D38" s="3">
        <v>-12309</v>
      </c>
      <c r="E38" s="136"/>
      <c r="F38" s="136"/>
      <c r="G38" s="136"/>
      <c r="H38" s="136"/>
      <c r="I38" s="94"/>
      <c r="J38" s="49">
        <v>-12309</v>
      </c>
    </row>
    <row r="39" spans="1:10" x14ac:dyDescent="0.2">
      <c r="A39" s="78" t="s">
        <v>140</v>
      </c>
      <c r="B39" s="136"/>
      <c r="C39" s="136"/>
      <c r="D39" s="3">
        <v>71</v>
      </c>
      <c r="E39" s="136"/>
      <c r="F39" s="136"/>
      <c r="G39" s="136"/>
      <c r="H39" s="136"/>
      <c r="I39" s="93"/>
      <c r="J39" s="49">
        <v>71</v>
      </c>
    </row>
    <row r="40" spans="1:10" x14ac:dyDescent="0.2">
      <c r="A40" s="78" t="s">
        <v>141</v>
      </c>
      <c r="B40" s="136"/>
      <c r="C40" s="136"/>
      <c r="D40" s="3">
        <v>8</v>
      </c>
      <c r="E40" s="136"/>
      <c r="F40" s="136"/>
      <c r="G40" s="136"/>
      <c r="H40" s="136"/>
      <c r="I40" s="93"/>
      <c r="J40" s="49">
        <v>8</v>
      </c>
    </row>
    <row r="41" spans="1:10" x14ac:dyDescent="0.2">
      <c r="A41" s="78" t="s">
        <v>91</v>
      </c>
      <c r="B41" s="136"/>
      <c r="C41" s="3">
        <v>-2</v>
      </c>
      <c r="D41" s="3">
        <v>-2947</v>
      </c>
      <c r="E41" s="136"/>
      <c r="F41" s="136"/>
      <c r="G41" s="136"/>
      <c r="H41" s="136"/>
      <c r="I41" s="94"/>
      <c r="J41" s="49">
        <v>-2949</v>
      </c>
    </row>
    <row r="42" spans="1:10" x14ac:dyDescent="0.2">
      <c r="A42" s="51" t="s">
        <v>142</v>
      </c>
      <c r="B42" s="51"/>
      <c r="C42" s="51"/>
      <c r="D42" s="51"/>
      <c r="E42" s="51"/>
      <c r="F42" s="51"/>
      <c r="G42" s="51"/>
      <c r="H42" s="51"/>
      <c r="I42" s="98"/>
      <c r="J42" s="52" t="s">
        <v>23</v>
      </c>
    </row>
    <row r="43" spans="1:10" ht="8.25" customHeight="1" x14ac:dyDescent="0.2">
      <c r="A43" s="78"/>
      <c r="B43" s="136"/>
      <c r="C43" s="136"/>
      <c r="D43" s="136"/>
      <c r="E43" s="136"/>
      <c r="F43" s="136"/>
      <c r="G43" s="136"/>
      <c r="H43" s="136"/>
      <c r="I43" s="93"/>
      <c r="J43" s="48"/>
    </row>
    <row r="44" spans="1:10" s="26" customFormat="1" x14ac:dyDescent="0.2">
      <c r="A44" s="75" t="s">
        <v>143</v>
      </c>
      <c r="B44" s="137">
        <v>490</v>
      </c>
      <c r="C44" s="137">
        <v>-13</v>
      </c>
      <c r="D44" s="169">
        <v>48584</v>
      </c>
      <c r="E44" s="137">
        <v>-854</v>
      </c>
      <c r="F44" s="137">
        <v>-1754</v>
      </c>
      <c r="G44" s="137">
        <v>866</v>
      </c>
      <c r="H44" s="137">
        <v>-1742</v>
      </c>
      <c r="I44" s="99"/>
      <c r="J44" s="168">
        <v>47319</v>
      </c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93"/>
      <c r="J45" s="1"/>
    </row>
  </sheetData>
  <mergeCells count="2">
    <mergeCell ref="E24:H24"/>
    <mergeCell ref="E1:H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847E6-8C95-445B-A336-37D77CC95F7A}">
  <dimension ref="A1:R70"/>
  <sheetViews>
    <sheetView workbookViewId="0">
      <selection activeCell="A3" sqref="A3:C3"/>
    </sheetView>
  </sheetViews>
  <sheetFormatPr defaultRowHeight="12.75" x14ac:dyDescent="0.2"/>
  <cols>
    <col min="1" max="1" width="2.625" customWidth="1"/>
    <col min="2" max="2" width="2" customWidth="1"/>
    <col min="3" max="3" width="21" customWidth="1"/>
    <col min="4" max="10" width="10.875" customWidth="1"/>
  </cols>
  <sheetData>
    <row r="1" spans="1:18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8" s="26" customFormat="1" ht="12.75" customHeight="1" x14ac:dyDescent="0.2">
      <c r="A2" s="205" t="s">
        <v>189</v>
      </c>
      <c r="B2" s="205"/>
      <c r="C2" s="205"/>
      <c r="D2" s="205"/>
      <c r="E2" s="205"/>
      <c r="F2" s="54"/>
      <c r="G2" s="54"/>
      <c r="H2" s="54"/>
      <c r="I2" s="54"/>
      <c r="J2" s="54"/>
    </row>
    <row r="3" spans="1:18" x14ac:dyDescent="0.2">
      <c r="A3" s="204"/>
      <c r="B3" s="204"/>
      <c r="C3" s="204"/>
      <c r="D3" s="4"/>
      <c r="E3" s="4"/>
      <c r="F3" s="4"/>
      <c r="G3" s="4"/>
      <c r="H3" s="4"/>
      <c r="I3" s="4"/>
      <c r="J3" s="4"/>
    </row>
    <row r="4" spans="1:18" ht="38.25" customHeight="1" x14ac:dyDescent="0.2">
      <c r="A4" s="206" t="s">
        <v>57</v>
      </c>
      <c r="B4" s="207"/>
      <c r="C4" s="207"/>
      <c r="D4" s="64" t="s">
        <v>134</v>
      </c>
      <c r="E4" s="64" t="s">
        <v>144</v>
      </c>
      <c r="F4" s="61" t="s">
        <v>178</v>
      </c>
      <c r="G4" s="61" t="s">
        <v>145</v>
      </c>
      <c r="H4" s="61" t="s">
        <v>179</v>
      </c>
      <c r="I4" s="64" t="s">
        <v>52</v>
      </c>
      <c r="J4" s="62" t="s">
        <v>146</v>
      </c>
    </row>
    <row r="5" spans="1:18" x14ac:dyDescent="0.2">
      <c r="A5" s="208"/>
      <c r="B5" s="209"/>
      <c r="C5" s="209"/>
      <c r="D5" s="65"/>
      <c r="E5" s="65"/>
      <c r="F5" s="114"/>
      <c r="G5" s="114"/>
      <c r="H5" s="114"/>
      <c r="I5" s="65"/>
      <c r="J5" s="58"/>
    </row>
    <row r="6" spans="1:18" ht="12.75" customHeight="1" x14ac:dyDescent="0.2">
      <c r="A6" s="210" t="s">
        <v>169</v>
      </c>
      <c r="B6" s="202"/>
      <c r="C6" s="202"/>
      <c r="D6" s="66"/>
      <c r="E6" s="66"/>
      <c r="F6" s="110"/>
      <c r="G6" s="110"/>
      <c r="H6" s="110"/>
      <c r="I6" s="66"/>
      <c r="J6" s="154"/>
    </row>
    <row r="7" spans="1:18" ht="12.75" customHeight="1" x14ac:dyDescent="0.2">
      <c r="A7" s="113"/>
      <c r="B7" s="204" t="s">
        <v>36</v>
      </c>
      <c r="C7" s="204"/>
      <c r="D7" s="67">
        <v>5158</v>
      </c>
      <c r="E7" s="67">
        <v>2740</v>
      </c>
      <c r="F7" s="146">
        <v>1829</v>
      </c>
      <c r="G7" s="146">
        <v>352</v>
      </c>
      <c r="H7" s="146">
        <v>559</v>
      </c>
      <c r="I7" s="67">
        <v>2418</v>
      </c>
      <c r="J7" s="155">
        <v>2292</v>
      </c>
      <c r="L7" s="136"/>
      <c r="M7" s="136"/>
      <c r="N7" s="136"/>
      <c r="O7" s="136"/>
      <c r="P7" s="136"/>
      <c r="Q7" s="136"/>
      <c r="R7" s="136"/>
    </row>
    <row r="8" spans="1:18" ht="12.75" customHeight="1" x14ac:dyDescent="0.2">
      <c r="A8" s="113"/>
      <c r="B8" s="204" t="s">
        <v>147</v>
      </c>
      <c r="C8" s="204"/>
      <c r="D8" s="68">
        <v>-0.03</v>
      </c>
      <c r="E8" s="68">
        <v>0.23</v>
      </c>
      <c r="F8" s="147">
        <v>0.23</v>
      </c>
      <c r="G8" s="147">
        <v>0.3</v>
      </c>
      <c r="H8" s="147">
        <v>0.21</v>
      </c>
      <c r="I8" s="68">
        <v>-0.22</v>
      </c>
      <c r="J8" s="156">
        <v>-0.24</v>
      </c>
      <c r="L8" s="136"/>
      <c r="M8" s="136"/>
      <c r="N8" s="136"/>
      <c r="O8" s="136"/>
      <c r="P8" s="136"/>
      <c r="Q8" s="136"/>
      <c r="R8" s="136"/>
    </row>
    <row r="9" spans="1:18" x14ac:dyDescent="0.2">
      <c r="A9" s="113"/>
      <c r="B9" s="113"/>
      <c r="C9" s="113" t="s">
        <v>148</v>
      </c>
      <c r="D9" s="67">
        <v>2460</v>
      </c>
      <c r="E9" s="67">
        <v>1145</v>
      </c>
      <c r="F9" s="146">
        <v>693</v>
      </c>
      <c r="G9" s="146">
        <v>61</v>
      </c>
      <c r="H9" s="146">
        <v>391</v>
      </c>
      <c r="I9" s="67">
        <v>1315</v>
      </c>
      <c r="J9" s="155">
        <v>1227</v>
      </c>
      <c r="L9" s="136"/>
      <c r="M9" s="136"/>
      <c r="N9" s="136"/>
      <c r="O9" s="136"/>
      <c r="P9" s="136"/>
      <c r="Q9" s="136"/>
      <c r="R9" s="136"/>
    </row>
    <row r="10" spans="1:18" x14ac:dyDescent="0.2">
      <c r="A10" s="113"/>
      <c r="B10" s="113"/>
      <c r="C10" s="113" t="s">
        <v>147</v>
      </c>
      <c r="D10" s="68">
        <v>0.12</v>
      </c>
      <c r="E10" s="68">
        <v>0.41</v>
      </c>
      <c r="F10" s="147">
        <v>0.45</v>
      </c>
      <c r="G10" s="146" t="s">
        <v>180</v>
      </c>
      <c r="H10" s="147">
        <v>0.23</v>
      </c>
      <c r="I10" s="68">
        <v>-0.05</v>
      </c>
      <c r="J10" s="156">
        <v>-0.08</v>
      </c>
      <c r="L10" s="136"/>
      <c r="M10" s="136"/>
      <c r="N10" s="136"/>
      <c r="O10" s="136"/>
      <c r="P10" s="136"/>
      <c r="Q10" s="136"/>
      <c r="R10" s="136"/>
    </row>
    <row r="11" spans="1:18" x14ac:dyDescent="0.2">
      <c r="A11" s="113"/>
      <c r="B11" s="113"/>
      <c r="C11" s="113" t="s">
        <v>149</v>
      </c>
      <c r="D11" s="67">
        <v>662</v>
      </c>
      <c r="E11" s="67">
        <v>485</v>
      </c>
      <c r="F11" s="146">
        <v>444</v>
      </c>
      <c r="G11" s="146" t="s">
        <v>180</v>
      </c>
      <c r="H11" s="146">
        <v>41</v>
      </c>
      <c r="I11" s="67">
        <v>177</v>
      </c>
      <c r="J11" s="155">
        <v>175</v>
      </c>
      <c r="L11" s="136"/>
      <c r="M11" s="136"/>
      <c r="N11" s="136"/>
      <c r="O11" s="136"/>
      <c r="P11" s="136"/>
      <c r="Q11" s="136"/>
      <c r="R11" s="136"/>
    </row>
    <row r="12" spans="1:18" x14ac:dyDescent="0.2">
      <c r="A12" s="113"/>
      <c r="B12" s="113"/>
      <c r="C12" s="113" t="s">
        <v>147</v>
      </c>
      <c r="D12" s="68">
        <v>0.38</v>
      </c>
      <c r="E12" s="68">
        <v>0.4</v>
      </c>
      <c r="F12" s="147">
        <v>0.34</v>
      </c>
      <c r="G12" s="147" t="s">
        <v>180</v>
      </c>
      <c r="H12" s="147">
        <v>1.75</v>
      </c>
      <c r="I12" s="145">
        <v>0.32</v>
      </c>
      <c r="J12" s="156">
        <v>0.31</v>
      </c>
      <c r="L12" s="136"/>
      <c r="M12" s="136"/>
      <c r="N12" s="136"/>
      <c r="O12" s="136"/>
      <c r="P12" s="136"/>
      <c r="Q12" s="136"/>
      <c r="R12" s="136"/>
    </row>
    <row r="13" spans="1:18" x14ac:dyDescent="0.2">
      <c r="A13" s="113"/>
      <c r="B13" s="113"/>
      <c r="C13" s="113" t="s">
        <v>150</v>
      </c>
      <c r="D13" s="67">
        <v>2036</v>
      </c>
      <c r="E13" s="67">
        <v>1110</v>
      </c>
      <c r="F13" s="146">
        <v>692</v>
      </c>
      <c r="G13" s="146">
        <v>291</v>
      </c>
      <c r="H13" s="146">
        <v>127</v>
      </c>
      <c r="I13" s="67">
        <v>926</v>
      </c>
      <c r="J13" s="155">
        <v>890</v>
      </c>
      <c r="L13" s="136"/>
      <c r="M13" s="136"/>
      <c r="N13" s="136"/>
      <c r="O13" s="136"/>
      <c r="P13" s="136"/>
      <c r="Q13" s="136"/>
      <c r="R13" s="136"/>
    </row>
    <row r="14" spans="1:18" x14ac:dyDescent="0.2">
      <c r="A14" s="113"/>
      <c r="B14" s="113"/>
      <c r="C14" s="113" t="s">
        <v>147</v>
      </c>
      <c r="D14" s="68">
        <v>-0.23</v>
      </c>
      <c r="E14" s="68">
        <v>0.04</v>
      </c>
      <c r="F14" s="147">
        <v>0.02</v>
      </c>
      <c r="G14" s="147">
        <v>0.13</v>
      </c>
      <c r="H14" s="147">
        <v>-0.03</v>
      </c>
      <c r="I14" s="68">
        <v>-0.42</v>
      </c>
      <c r="J14" s="156">
        <v>-0.43</v>
      </c>
      <c r="L14" s="136"/>
      <c r="M14" s="136"/>
      <c r="N14" s="136"/>
      <c r="O14" s="136"/>
      <c r="P14" s="136"/>
      <c r="Q14" s="136"/>
      <c r="R14" s="136"/>
    </row>
    <row r="15" spans="1:18" ht="12.75" customHeight="1" x14ac:dyDescent="0.2">
      <c r="A15" s="113"/>
      <c r="B15" s="204" t="s">
        <v>37</v>
      </c>
      <c r="C15" s="204"/>
      <c r="D15" s="67">
        <v>2955</v>
      </c>
      <c r="E15" s="67">
        <v>2763</v>
      </c>
      <c r="F15" s="146">
        <v>869</v>
      </c>
      <c r="G15" s="146">
        <v>1245</v>
      </c>
      <c r="H15" s="146">
        <v>649</v>
      </c>
      <c r="I15" s="67">
        <v>192</v>
      </c>
      <c r="J15" s="155">
        <v>185</v>
      </c>
      <c r="L15" s="136"/>
      <c r="M15" s="136"/>
      <c r="N15" s="136"/>
      <c r="O15" s="136"/>
      <c r="P15" s="136"/>
      <c r="Q15" s="136"/>
      <c r="R15" s="136"/>
    </row>
    <row r="16" spans="1:18" ht="12.75" customHeight="1" x14ac:dyDescent="0.2">
      <c r="A16" s="113"/>
      <c r="B16" s="204" t="s">
        <v>147</v>
      </c>
      <c r="C16" s="204"/>
      <c r="D16" s="68">
        <v>7.0000000000000007E-2</v>
      </c>
      <c r="E16" s="68">
        <v>0.12</v>
      </c>
      <c r="F16" s="147">
        <v>0.04</v>
      </c>
      <c r="G16" s="147">
        <v>0.12</v>
      </c>
      <c r="H16" s="147">
        <v>0.24</v>
      </c>
      <c r="I16" s="68">
        <v>-0.36</v>
      </c>
      <c r="J16" s="156">
        <v>-0.36</v>
      </c>
      <c r="L16" s="136"/>
      <c r="M16" s="136"/>
      <c r="N16" s="136"/>
      <c r="O16" s="136"/>
      <c r="P16" s="136"/>
      <c r="Q16" s="136"/>
      <c r="R16" s="136"/>
    </row>
    <row r="17" spans="1:18" x14ac:dyDescent="0.2">
      <c r="A17" s="113"/>
      <c r="B17" s="113"/>
      <c r="C17" s="113" t="s">
        <v>151</v>
      </c>
      <c r="D17" s="69">
        <v>337</v>
      </c>
      <c r="E17" s="69">
        <v>337</v>
      </c>
      <c r="F17" s="148">
        <v>96</v>
      </c>
      <c r="G17" s="148">
        <v>6</v>
      </c>
      <c r="H17" s="148">
        <v>235</v>
      </c>
      <c r="I17" s="69" t="s">
        <v>180</v>
      </c>
      <c r="J17" s="157" t="s">
        <v>180</v>
      </c>
      <c r="L17" s="136"/>
      <c r="M17" s="136"/>
      <c r="N17" s="136"/>
      <c r="O17" s="136"/>
      <c r="P17" s="136"/>
      <c r="Q17" s="136"/>
      <c r="R17" s="136"/>
    </row>
    <row r="18" spans="1:18" x14ac:dyDescent="0.2">
      <c r="A18" s="113"/>
      <c r="B18" s="113"/>
      <c r="C18" s="113" t="s">
        <v>147</v>
      </c>
      <c r="D18" s="68">
        <v>0.59</v>
      </c>
      <c r="E18" s="68">
        <v>0.59</v>
      </c>
      <c r="F18" s="147">
        <v>0.57999999999999996</v>
      </c>
      <c r="G18" s="147">
        <v>0</v>
      </c>
      <c r="H18" s="147">
        <v>0.55000000000000004</v>
      </c>
      <c r="I18" s="68" t="s">
        <v>180</v>
      </c>
      <c r="J18" s="156" t="s">
        <v>180</v>
      </c>
      <c r="L18" s="136"/>
      <c r="M18" s="136"/>
      <c r="N18" s="136"/>
      <c r="O18" s="136"/>
      <c r="P18" s="136"/>
      <c r="Q18" s="136"/>
      <c r="R18" s="136"/>
    </row>
    <row r="19" spans="1:18" x14ac:dyDescent="0.2">
      <c r="A19" s="113"/>
      <c r="B19" s="113"/>
      <c r="C19" s="113" t="s">
        <v>152</v>
      </c>
      <c r="D19" s="67">
        <v>2618</v>
      </c>
      <c r="E19" s="67">
        <v>2426</v>
      </c>
      <c r="F19" s="146">
        <v>773</v>
      </c>
      <c r="G19" s="146">
        <v>1239</v>
      </c>
      <c r="H19" s="146">
        <v>414</v>
      </c>
      <c r="I19" s="67">
        <v>192</v>
      </c>
      <c r="J19" s="155">
        <v>185</v>
      </c>
      <c r="L19" s="136"/>
      <c r="M19" s="136"/>
      <c r="N19" s="136"/>
      <c r="O19" s="136"/>
      <c r="P19" s="136"/>
      <c r="Q19" s="136"/>
      <c r="R19" s="136"/>
    </row>
    <row r="20" spans="1:18" x14ac:dyDescent="0.2">
      <c r="A20" s="113"/>
      <c r="B20" s="113"/>
      <c r="C20" s="113" t="s">
        <v>147</v>
      </c>
      <c r="D20" s="68">
        <v>0.03</v>
      </c>
      <c r="E20" s="68">
        <v>7.0000000000000007E-2</v>
      </c>
      <c r="F20" s="147">
        <v>-0.01</v>
      </c>
      <c r="G20" s="147">
        <v>0.12</v>
      </c>
      <c r="H20" s="147">
        <v>0.11</v>
      </c>
      <c r="I20" s="68">
        <v>-0.36</v>
      </c>
      <c r="J20" s="156">
        <v>-0.36</v>
      </c>
      <c r="L20" s="136"/>
      <c r="M20" s="136"/>
      <c r="N20" s="136"/>
      <c r="O20" s="136"/>
      <c r="P20" s="136"/>
      <c r="Q20" s="136"/>
      <c r="R20" s="136"/>
    </row>
    <row r="21" spans="1:18" ht="12.75" customHeight="1" x14ac:dyDescent="0.2">
      <c r="A21" s="113"/>
      <c r="B21" s="204" t="s">
        <v>38</v>
      </c>
      <c r="C21" s="204"/>
      <c r="D21" s="67">
        <v>5114</v>
      </c>
      <c r="E21" s="67">
        <v>2957</v>
      </c>
      <c r="F21" s="146">
        <v>1867</v>
      </c>
      <c r="G21" s="146">
        <v>544</v>
      </c>
      <c r="H21" s="146">
        <v>546</v>
      </c>
      <c r="I21" s="67">
        <v>2157</v>
      </c>
      <c r="J21" s="155">
        <v>2044</v>
      </c>
      <c r="L21" s="136"/>
      <c r="M21" s="136"/>
      <c r="N21" s="136"/>
      <c r="O21" s="136"/>
      <c r="P21" s="136"/>
      <c r="Q21" s="136"/>
      <c r="R21" s="136"/>
    </row>
    <row r="22" spans="1:18" ht="12.75" customHeight="1" x14ac:dyDescent="0.2">
      <c r="A22" s="113"/>
      <c r="B22" s="204" t="s">
        <v>147</v>
      </c>
      <c r="C22" s="204"/>
      <c r="D22" s="68">
        <v>0.01</v>
      </c>
      <c r="E22" s="68">
        <v>0.13</v>
      </c>
      <c r="F22" s="147">
        <v>0.16</v>
      </c>
      <c r="G22" s="147">
        <v>0.18</v>
      </c>
      <c r="H22" s="147">
        <v>-0.01</v>
      </c>
      <c r="I22" s="68">
        <v>-0.12</v>
      </c>
      <c r="J22" s="156">
        <v>-0.13</v>
      </c>
      <c r="L22" s="136"/>
      <c r="M22" s="136"/>
      <c r="N22" s="136"/>
      <c r="O22" s="136"/>
      <c r="P22" s="136"/>
      <c r="Q22" s="136"/>
      <c r="R22" s="136"/>
    </row>
    <row r="23" spans="1:18" x14ac:dyDescent="0.2">
      <c r="A23" s="113"/>
      <c r="B23" s="113"/>
      <c r="C23" s="113" t="s">
        <v>153</v>
      </c>
      <c r="D23" s="69">
        <v>390</v>
      </c>
      <c r="E23" s="69">
        <v>221</v>
      </c>
      <c r="F23" s="148">
        <v>208</v>
      </c>
      <c r="G23" s="148" t="s">
        <v>180</v>
      </c>
      <c r="H23" s="148">
        <v>13</v>
      </c>
      <c r="I23" s="69">
        <v>169</v>
      </c>
      <c r="J23" s="157">
        <v>159</v>
      </c>
      <c r="L23" s="136"/>
      <c r="M23" s="136"/>
      <c r="N23" s="136"/>
      <c r="O23" s="136"/>
      <c r="P23" s="136"/>
      <c r="Q23" s="136"/>
      <c r="R23" s="136"/>
    </row>
    <row r="24" spans="1:18" x14ac:dyDescent="0.2">
      <c r="A24" s="113"/>
      <c r="B24" s="113"/>
      <c r="C24" s="113" t="s">
        <v>147</v>
      </c>
      <c r="D24" s="68">
        <v>0.67</v>
      </c>
      <c r="E24" s="68">
        <v>0.66</v>
      </c>
      <c r="F24" s="147">
        <v>0.65</v>
      </c>
      <c r="G24" s="147" t="s">
        <v>180</v>
      </c>
      <c r="H24" s="147">
        <v>0.86</v>
      </c>
      <c r="I24" s="68">
        <v>0.67</v>
      </c>
      <c r="J24" s="156">
        <v>0.69</v>
      </c>
      <c r="L24" s="136"/>
      <c r="M24" s="136"/>
      <c r="N24" s="136"/>
      <c r="O24" s="136"/>
      <c r="P24" s="136"/>
      <c r="Q24" s="136"/>
      <c r="R24" s="136"/>
    </row>
    <row r="25" spans="1:18" x14ac:dyDescent="0.2">
      <c r="A25" s="113"/>
      <c r="B25" s="113"/>
      <c r="C25" s="113" t="s">
        <v>154</v>
      </c>
      <c r="D25" s="67">
        <v>4724</v>
      </c>
      <c r="E25" s="67">
        <v>2736</v>
      </c>
      <c r="F25" s="146">
        <v>1659</v>
      </c>
      <c r="G25" s="146">
        <v>544</v>
      </c>
      <c r="H25" s="146">
        <v>533</v>
      </c>
      <c r="I25" s="67">
        <v>1988</v>
      </c>
      <c r="J25" s="155">
        <v>1885</v>
      </c>
      <c r="L25" s="136"/>
      <c r="M25" s="136"/>
      <c r="N25" s="136"/>
      <c r="O25" s="136"/>
      <c r="P25" s="136"/>
      <c r="Q25" s="136"/>
      <c r="R25" s="136"/>
    </row>
    <row r="26" spans="1:18" x14ac:dyDescent="0.2">
      <c r="A26" s="113"/>
      <c r="B26" s="113"/>
      <c r="C26" s="113" t="s">
        <v>147</v>
      </c>
      <c r="D26" s="68">
        <v>-0.02</v>
      </c>
      <c r="E26" s="68">
        <v>0.1</v>
      </c>
      <c r="F26" s="147">
        <v>0.12</v>
      </c>
      <c r="G26" s="147">
        <v>0.18</v>
      </c>
      <c r="H26" s="147">
        <v>-0.02</v>
      </c>
      <c r="I26" s="68">
        <v>-0.15</v>
      </c>
      <c r="J26" s="156">
        <v>-0.16</v>
      </c>
      <c r="L26" s="136"/>
      <c r="M26" s="136"/>
      <c r="N26" s="136"/>
      <c r="O26" s="136"/>
      <c r="P26" s="136"/>
      <c r="Q26" s="136"/>
      <c r="R26" s="136"/>
    </row>
    <row r="27" spans="1:18" ht="12.75" customHeight="1" x14ac:dyDescent="0.2">
      <c r="A27" s="113"/>
      <c r="B27" s="204" t="s">
        <v>155</v>
      </c>
      <c r="C27" s="204"/>
      <c r="D27" s="67">
        <v>2687</v>
      </c>
      <c r="E27" s="67">
        <v>2157</v>
      </c>
      <c r="F27" s="146">
        <v>707</v>
      </c>
      <c r="G27" s="146">
        <v>790</v>
      </c>
      <c r="H27" s="146">
        <v>660</v>
      </c>
      <c r="I27" s="67">
        <v>530</v>
      </c>
      <c r="J27" s="155">
        <v>503</v>
      </c>
      <c r="L27" s="136"/>
      <c r="M27" s="136"/>
      <c r="N27" s="136"/>
      <c r="O27" s="136"/>
      <c r="P27" s="136"/>
      <c r="Q27" s="136"/>
      <c r="R27" s="136"/>
    </row>
    <row r="28" spans="1:18" ht="12.75" customHeight="1" x14ac:dyDescent="0.2">
      <c r="A28" s="113"/>
      <c r="B28" s="204" t="s">
        <v>147</v>
      </c>
      <c r="C28" s="204"/>
      <c r="D28" s="68">
        <v>0.11</v>
      </c>
      <c r="E28" s="68">
        <v>0.06</v>
      </c>
      <c r="F28" s="147">
        <v>0.09</v>
      </c>
      <c r="G28" s="147">
        <v>-0.01</v>
      </c>
      <c r="H28" s="147">
        <v>0.12</v>
      </c>
      <c r="I28" s="68">
        <v>0.36</v>
      </c>
      <c r="J28" s="156">
        <v>0.4</v>
      </c>
      <c r="L28" s="136"/>
      <c r="M28" s="136"/>
      <c r="N28" s="136"/>
      <c r="O28" s="136"/>
      <c r="P28" s="136"/>
      <c r="Q28" s="136"/>
      <c r="R28" s="136"/>
    </row>
    <row r="29" spans="1:18" ht="12.75" customHeight="1" x14ac:dyDescent="0.2">
      <c r="A29" s="113"/>
      <c r="B29" s="204" t="s">
        <v>39</v>
      </c>
      <c r="C29" s="204"/>
      <c r="D29" s="67">
        <v>15914</v>
      </c>
      <c r="E29" s="67">
        <v>10617</v>
      </c>
      <c r="F29" s="146">
        <v>5272</v>
      </c>
      <c r="G29" s="146">
        <v>2931</v>
      </c>
      <c r="H29" s="146">
        <v>2414</v>
      </c>
      <c r="I29" s="67">
        <v>5297</v>
      </c>
      <c r="J29" s="155">
        <v>5024</v>
      </c>
      <c r="L29" s="136"/>
      <c r="M29" s="136"/>
      <c r="N29" s="136"/>
      <c r="O29" s="136"/>
      <c r="P29" s="136"/>
      <c r="Q29" s="136"/>
      <c r="R29" s="136"/>
    </row>
    <row r="30" spans="1:18" ht="12.75" customHeight="1" x14ac:dyDescent="0.2">
      <c r="A30" s="113"/>
      <c r="B30" s="204" t="s">
        <v>147</v>
      </c>
      <c r="C30" s="204"/>
      <c r="D30" s="68">
        <v>0.02</v>
      </c>
      <c r="E30" s="68">
        <v>0.14000000000000001</v>
      </c>
      <c r="F30" s="147">
        <v>0.15</v>
      </c>
      <c r="G30" s="147">
        <v>0.11</v>
      </c>
      <c r="H30" s="147">
        <v>0.14000000000000001</v>
      </c>
      <c r="I30" s="68">
        <v>-0.15</v>
      </c>
      <c r="J30" s="156">
        <v>-0.16</v>
      </c>
      <c r="L30" s="136"/>
      <c r="M30" s="136"/>
      <c r="N30" s="136"/>
      <c r="O30" s="136"/>
      <c r="P30" s="136"/>
      <c r="Q30" s="136"/>
      <c r="R30" s="136"/>
    </row>
    <row r="31" spans="1:18" ht="12.75" customHeight="1" x14ac:dyDescent="0.2">
      <c r="A31" s="113"/>
      <c r="B31" s="204" t="s">
        <v>156</v>
      </c>
      <c r="C31" s="204"/>
      <c r="D31" s="67">
        <v>4991</v>
      </c>
      <c r="E31" s="67">
        <v>1933</v>
      </c>
      <c r="F31" s="146">
        <v>1212</v>
      </c>
      <c r="G31" s="146">
        <v>221</v>
      </c>
      <c r="H31" s="146">
        <v>500</v>
      </c>
      <c r="I31" s="67">
        <v>3058</v>
      </c>
      <c r="J31" s="155">
        <v>2960</v>
      </c>
      <c r="L31" s="136"/>
      <c r="M31" s="136"/>
      <c r="N31" s="136"/>
      <c r="O31" s="136"/>
      <c r="P31" s="136"/>
      <c r="Q31" s="136"/>
      <c r="R31" s="136"/>
    </row>
    <row r="32" spans="1:18" ht="12.75" customHeight="1" x14ac:dyDescent="0.2">
      <c r="A32" s="113"/>
      <c r="B32" s="204" t="s">
        <v>147</v>
      </c>
      <c r="C32" s="204"/>
      <c r="D32" s="68">
        <v>-0.14000000000000001</v>
      </c>
      <c r="E32" s="68">
        <v>0.1</v>
      </c>
      <c r="F32" s="147">
        <v>0.02</v>
      </c>
      <c r="G32" s="147">
        <v>0.03</v>
      </c>
      <c r="H32" s="147">
        <v>0.38</v>
      </c>
      <c r="I32" s="68">
        <v>-0.25</v>
      </c>
      <c r="J32" s="156">
        <v>-0.25</v>
      </c>
      <c r="L32" s="136"/>
      <c r="M32" s="136"/>
      <c r="N32" s="136"/>
      <c r="O32" s="136"/>
      <c r="P32" s="136"/>
      <c r="Q32" s="136"/>
      <c r="R32" s="136"/>
    </row>
    <row r="33" spans="1:18" ht="12.75" customHeight="1" x14ac:dyDescent="0.2">
      <c r="A33" s="113"/>
      <c r="B33" s="204" t="s">
        <v>157</v>
      </c>
      <c r="C33" s="204"/>
      <c r="D33" s="69">
        <v>4755</v>
      </c>
      <c r="E33" s="69">
        <v>905</v>
      </c>
      <c r="F33" s="148">
        <v>791</v>
      </c>
      <c r="G33" s="148" t="s">
        <v>180</v>
      </c>
      <c r="H33" s="148">
        <v>114</v>
      </c>
      <c r="I33" s="69">
        <v>3850</v>
      </c>
      <c r="J33" s="157">
        <v>3654</v>
      </c>
      <c r="L33" s="136"/>
      <c r="M33" s="136"/>
      <c r="N33" s="136"/>
      <c r="O33" s="136"/>
      <c r="P33" s="136"/>
      <c r="Q33" s="136"/>
      <c r="R33" s="136"/>
    </row>
    <row r="34" spans="1:18" ht="12.75" customHeight="1" x14ac:dyDescent="0.2">
      <c r="A34" s="113"/>
      <c r="B34" s="204" t="s">
        <v>147</v>
      </c>
      <c r="C34" s="204"/>
      <c r="D34" s="145">
        <v>2.2599999999999998</v>
      </c>
      <c r="E34" s="69" t="s">
        <v>180</v>
      </c>
      <c r="F34" s="148" t="s">
        <v>180</v>
      </c>
      <c r="G34" s="148" t="s">
        <v>180</v>
      </c>
      <c r="H34" s="148" t="s">
        <v>180</v>
      </c>
      <c r="I34" s="145">
        <v>1.78</v>
      </c>
      <c r="J34" s="163">
        <v>1.81</v>
      </c>
      <c r="L34" s="136"/>
      <c r="M34" s="136"/>
      <c r="N34" s="136"/>
      <c r="O34" s="136"/>
      <c r="P34" s="136"/>
      <c r="Q34" s="136"/>
      <c r="R34" s="136"/>
    </row>
    <row r="35" spans="1:18" ht="12.75" customHeight="1" x14ac:dyDescent="0.2">
      <c r="A35" s="113"/>
      <c r="B35" s="204" t="s">
        <v>163</v>
      </c>
      <c r="C35" s="204"/>
      <c r="D35" s="69">
        <v>229</v>
      </c>
      <c r="E35" s="69" t="s">
        <v>180</v>
      </c>
      <c r="F35" s="148" t="s">
        <v>180</v>
      </c>
      <c r="G35" s="148" t="s">
        <v>180</v>
      </c>
      <c r="H35" s="148" t="s">
        <v>180</v>
      </c>
      <c r="I35" s="69">
        <v>229</v>
      </c>
      <c r="J35" s="157">
        <v>229</v>
      </c>
      <c r="L35" s="136"/>
      <c r="M35" s="136"/>
      <c r="N35" s="136"/>
      <c r="O35" s="136"/>
      <c r="P35" s="136"/>
      <c r="Q35" s="136"/>
      <c r="R35" s="136"/>
    </row>
    <row r="36" spans="1:18" ht="12.75" customHeight="1" x14ac:dyDescent="0.2">
      <c r="A36" s="113"/>
      <c r="B36" s="204" t="s">
        <v>147</v>
      </c>
      <c r="C36" s="204"/>
      <c r="D36" s="69" t="s">
        <v>180</v>
      </c>
      <c r="E36" s="69" t="s">
        <v>180</v>
      </c>
      <c r="F36" s="148" t="s">
        <v>180</v>
      </c>
      <c r="G36" s="148" t="s">
        <v>180</v>
      </c>
      <c r="H36" s="148" t="s">
        <v>180</v>
      </c>
      <c r="I36" s="69" t="s">
        <v>180</v>
      </c>
      <c r="J36" s="157" t="s">
        <v>180</v>
      </c>
      <c r="L36" s="136"/>
      <c r="M36" s="136"/>
      <c r="N36" s="136"/>
      <c r="O36" s="136"/>
      <c r="P36" s="136"/>
      <c r="Q36" s="136"/>
      <c r="R36" s="136"/>
    </row>
    <row r="37" spans="1:18" ht="12.75" customHeight="1" x14ac:dyDescent="0.2">
      <c r="A37" s="113"/>
      <c r="B37" s="204" t="s">
        <v>40</v>
      </c>
      <c r="C37" s="204"/>
      <c r="D37" s="67">
        <v>9975</v>
      </c>
      <c r="E37" s="67">
        <v>2838</v>
      </c>
      <c r="F37" s="146">
        <v>2003</v>
      </c>
      <c r="G37" s="146">
        <v>221</v>
      </c>
      <c r="H37" s="146">
        <v>614</v>
      </c>
      <c r="I37" s="67">
        <v>7137</v>
      </c>
      <c r="J37" s="155">
        <v>6843</v>
      </c>
      <c r="L37" s="136"/>
      <c r="M37" s="136"/>
      <c r="N37" s="136"/>
      <c r="O37" s="136"/>
      <c r="P37" s="136"/>
      <c r="Q37" s="136"/>
      <c r="R37" s="136"/>
    </row>
    <row r="38" spans="1:18" ht="12.75" customHeight="1" x14ac:dyDescent="0.2">
      <c r="A38" s="113"/>
      <c r="B38" s="204" t="s">
        <v>147</v>
      </c>
      <c r="C38" s="204"/>
      <c r="D38" s="68">
        <v>0.37</v>
      </c>
      <c r="E38" s="68">
        <v>0.55000000000000004</v>
      </c>
      <c r="F38" s="147">
        <v>0.57999999999999996</v>
      </c>
      <c r="G38" s="147">
        <v>0.03</v>
      </c>
      <c r="H38" s="147">
        <v>0.73</v>
      </c>
      <c r="I38" s="68">
        <v>0.3</v>
      </c>
      <c r="J38" s="156">
        <v>0.3</v>
      </c>
      <c r="L38" s="136"/>
      <c r="M38" s="136"/>
      <c r="N38" s="136"/>
      <c r="O38" s="136"/>
      <c r="P38" s="136"/>
      <c r="Q38" s="136"/>
      <c r="R38" s="136"/>
    </row>
    <row r="39" spans="1:18" ht="12.75" customHeight="1" x14ac:dyDescent="0.2">
      <c r="A39" s="113"/>
      <c r="B39" s="204" t="s">
        <v>175</v>
      </c>
      <c r="C39" s="204"/>
      <c r="D39" s="67">
        <v>1125</v>
      </c>
      <c r="E39" s="67">
        <v>838</v>
      </c>
      <c r="F39" s="146">
        <v>201</v>
      </c>
      <c r="G39" s="146">
        <v>456</v>
      </c>
      <c r="H39" s="146">
        <v>181</v>
      </c>
      <c r="I39" s="67">
        <v>287</v>
      </c>
      <c r="J39" s="155">
        <v>252</v>
      </c>
      <c r="L39" s="136"/>
      <c r="M39" s="136"/>
      <c r="N39" s="136"/>
      <c r="O39" s="136"/>
      <c r="P39" s="136"/>
      <c r="Q39" s="136"/>
      <c r="R39" s="136"/>
    </row>
    <row r="40" spans="1:18" ht="12.75" customHeight="1" x14ac:dyDescent="0.2">
      <c r="A40" s="113"/>
      <c r="B40" s="204" t="s">
        <v>147</v>
      </c>
      <c r="C40" s="204"/>
      <c r="D40" s="68">
        <v>0.05</v>
      </c>
      <c r="E40" s="68">
        <v>-0.03</v>
      </c>
      <c r="F40" s="147">
        <v>-0.25</v>
      </c>
      <c r="G40" s="147">
        <v>0.04</v>
      </c>
      <c r="H40" s="147">
        <v>0.13</v>
      </c>
      <c r="I40" s="68">
        <v>0.37</v>
      </c>
      <c r="J40" s="156">
        <v>0.46</v>
      </c>
      <c r="L40" s="136"/>
      <c r="M40" s="136"/>
      <c r="N40" s="136"/>
      <c r="O40" s="136"/>
      <c r="P40" s="136"/>
      <c r="Q40" s="136"/>
      <c r="R40" s="136"/>
    </row>
    <row r="41" spans="1:18" s="26" customFormat="1" ht="12.75" customHeight="1" x14ac:dyDescent="0.2">
      <c r="A41" s="108"/>
      <c r="B41" s="205" t="s">
        <v>164</v>
      </c>
      <c r="C41" s="205"/>
      <c r="D41" s="70">
        <v>27014</v>
      </c>
      <c r="E41" s="70">
        <v>14293</v>
      </c>
      <c r="F41" s="149">
        <v>7476</v>
      </c>
      <c r="G41" s="149">
        <v>3608</v>
      </c>
      <c r="H41" s="149">
        <v>3209</v>
      </c>
      <c r="I41" s="70">
        <v>12721</v>
      </c>
      <c r="J41" s="158">
        <v>12119</v>
      </c>
      <c r="L41" s="136"/>
      <c r="M41" s="136"/>
      <c r="N41" s="136"/>
      <c r="O41" s="136"/>
      <c r="P41" s="136"/>
      <c r="Q41" s="136"/>
      <c r="R41" s="136"/>
    </row>
    <row r="42" spans="1:18" s="26" customFormat="1" ht="12.75" customHeight="1" x14ac:dyDescent="0.2">
      <c r="A42" s="108"/>
      <c r="B42" s="205" t="s">
        <v>147</v>
      </c>
      <c r="C42" s="205"/>
      <c r="D42" s="71">
        <v>0.13</v>
      </c>
      <c r="E42" s="71">
        <v>0.19</v>
      </c>
      <c r="F42" s="150">
        <v>0.22</v>
      </c>
      <c r="G42" s="150">
        <v>0.1</v>
      </c>
      <c r="H42" s="150">
        <v>0.22</v>
      </c>
      <c r="I42" s="71">
        <v>7.0000000000000007E-2</v>
      </c>
      <c r="J42" s="159">
        <v>0.06</v>
      </c>
      <c r="L42" s="136"/>
      <c r="M42" s="136"/>
      <c r="N42" s="136"/>
      <c r="O42" s="136"/>
      <c r="P42" s="136"/>
      <c r="Q42" s="136"/>
      <c r="R42" s="136"/>
    </row>
    <row r="43" spans="1:18" ht="12.75" customHeight="1" x14ac:dyDescent="0.2">
      <c r="A43" s="113"/>
      <c r="B43" s="204" t="s">
        <v>165</v>
      </c>
      <c r="C43" s="204"/>
      <c r="D43" s="67">
        <v>1577</v>
      </c>
      <c r="E43" s="67">
        <v>681</v>
      </c>
      <c r="F43" s="146">
        <v>338</v>
      </c>
      <c r="G43" s="146">
        <v>2</v>
      </c>
      <c r="H43" s="146">
        <v>341</v>
      </c>
      <c r="I43" s="67">
        <v>896</v>
      </c>
      <c r="J43" s="155">
        <v>830</v>
      </c>
      <c r="L43" s="136"/>
      <c r="M43" s="136"/>
      <c r="N43" s="136"/>
      <c r="O43" s="136"/>
      <c r="P43" s="136"/>
      <c r="Q43" s="136"/>
      <c r="R43" s="136"/>
    </row>
    <row r="44" spans="1:18" ht="12.75" customHeight="1" x14ac:dyDescent="0.2">
      <c r="A44" s="113"/>
      <c r="B44" s="204" t="s">
        <v>147</v>
      </c>
      <c r="C44" s="204"/>
      <c r="D44" s="68">
        <v>0.3</v>
      </c>
      <c r="E44" s="68">
        <v>0.31</v>
      </c>
      <c r="F44" s="147">
        <v>0.26</v>
      </c>
      <c r="G44" s="147">
        <v>0</v>
      </c>
      <c r="H44" s="147">
        <v>0.36</v>
      </c>
      <c r="I44" s="68">
        <v>0.3</v>
      </c>
      <c r="J44" s="156">
        <v>0.31</v>
      </c>
      <c r="L44" s="136"/>
      <c r="M44" s="136"/>
      <c r="N44" s="136"/>
      <c r="O44" s="136"/>
      <c r="P44" s="136"/>
      <c r="Q44" s="136"/>
      <c r="R44" s="136"/>
    </row>
    <row r="45" spans="1:18" s="26" customFormat="1" ht="25.5" customHeight="1" x14ac:dyDescent="0.2">
      <c r="A45" s="108"/>
      <c r="B45" s="205" t="s">
        <v>166</v>
      </c>
      <c r="C45" s="205"/>
      <c r="D45" s="70">
        <v>28591</v>
      </c>
      <c r="E45" s="70">
        <v>14974</v>
      </c>
      <c r="F45" s="149">
        <v>7814</v>
      </c>
      <c r="G45" s="149">
        <v>3610</v>
      </c>
      <c r="H45" s="149">
        <v>3550</v>
      </c>
      <c r="I45" s="70">
        <v>13617</v>
      </c>
      <c r="J45" s="158">
        <v>12949</v>
      </c>
      <c r="L45" s="136"/>
      <c r="M45" s="136"/>
      <c r="N45" s="136"/>
      <c r="O45" s="136"/>
      <c r="P45" s="136"/>
      <c r="Q45" s="136"/>
      <c r="R45" s="136"/>
    </row>
    <row r="46" spans="1:18" s="26" customFormat="1" ht="12.75" customHeight="1" x14ac:dyDescent="0.2">
      <c r="A46" s="108"/>
      <c r="B46" s="205" t="s">
        <v>147</v>
      </c>
      <c r="C46" s="205"/>
      <c r="D46" s="71">
        <v>0.14000000000000001</v>
      </c>
      <c r="E46" s="71">
        <v>0.19</v>
      </c>
      <c r="F46" s="150">
        <v>0.22</v>
      </c>
      <c r="G46" s="150">
        <v>0.1</v>
      </c>
      <c r="H46" s="150">
        <v>0.23</v>
      </c>
      <c r="I46" s="71">
        <v>0.08</v>
      </c>
      <c r="J46" s="159">
        <v>7.0000000000000007E-2</v>
      </c>
      <c r="L46" s="136"/>
      <c r="M46" s="136"/>
      <c r="N46" s="136"/>
      <c r="O46" s="136"/>
      <c r="P46" s="136"/>
      <c r="Q46" s="136"/>
      <c r="R46" s="136"/>
    </row>
    <row r="47" spans="1:18" s="26" customFormat="1" x14ac:dyDescent="0.2">
      <c r="A47" s="113"/>
      <c r="B47" s="113"/>
      <c r="C47" s="113"/>
      <c r="D47" s="72"/>
      <c r="E47" s="72"/>
      <c r="F47" s="151"/>
      <c r="G47" s="151"/>
      <c r="H47" s="151"/>
      <c r="I47" s="72"/>
      <c r="J47" s="160"/>
      <c r="L47" s="136"/>
      <c r="M47" s="136"/>
      <c r="N47" s="136"/>
      <c r="O47" s="136"/>
      <c r="P47" s="136"/>
      <c r="Q47" s="136"/>
      <c r="R47" s="136"/>
    </row>
    <row r="48" spans="1:18" s="26" customFormat="1" ht="12.75" customHeight="1" x14ac:dyDescent="0.2">
      <c r="A48" s="204" t="s">
        <v>167</v>
      </c>
      <c r="B48" s="204"/>
      <c r="C48" s="204"/>
      <c r="D48" s="72"/>
      <c r="E48" s="72"/>
      <c r="F48" s="151"/>
      <c r="G48" s="151"/>
      <c r="H48" s="151"/>
      <c r="I48" s="72"/>
      <c r="J48" s="160"/>
      <c r="L48" s="136"/>
      <c r="M48" s="136"/>
      <c r="N48" s="136"/>
      <c r="O48" s="136"/>
      <c r="P48" s="136"/>
      <c r="Q48" s="136"/>
      <c r="R48" s="136"/>
    </row>
    <row r="49" spans="1:18" ht="12.75" customHeight="1" x14ac:dyDescent="0.2">
      <c r="A49" s="113"/>
      <c r="B49" s="204" t="s">
        <v>173</v>
      </c>
      <c r="C49" s="204"/>
      <c r="D49" s="67">
        <v>2810</v>
      </c>
      <c r="E49" s="67">
        <v>1709</v>
      </c>
      <c r="F49" s="146">
        <v>991</v>
      </c>
      <c r="G49" s="146">
        <v>188</v>
      </c>
      <c r="H49" s="146">
        <v>530</v>
      </c>
      <c r="I49" s="67">
        <v>1101</v>
      </c>
      <c r="J49" s="155">
        <v>1023</v>
      </c>
      <c r="L49" s="136"/>
      <c r="M49" s="136"/>
      <c r="N49" s="136"/>
      <c r="O49" s="136"/>
      <c r="P49" s="136"/>
      <c r="Q49" s="136"/>
      <c r="R49" s="136"/>
    </row>
    <row r="50" spans="1:18" ht="12.75" customHeight="1" x14ac:dyDescent="0.2">
      <c r="A50" s="113"/>
      <c r="B50" s="204" t="s">
        <v>147</v>
      </c>
      <c r="C50" s="204"/>
      <c r="D50" s="68">
        <v>0.09</v>
      </c>
      <c r="E50" s="68">
        <v>0.13</v>
      </c>
      <c r="F50" s="147">
        <v>0.13</v>
      </c>
      <c r="G50" s="147">
        <v>1.55</v>
      </c>
      <c r="H50" s="147">
        <v>-0.06</v>
      </c>
      <c r="I50" s="68">
        <v>0.04</v>
      </c>
      <c r="J50" s="156">
        <v>0.09</v>
      </c>
      <c r="L50" s="136"/>
      <c r="M50" s="136"/>
      <c r="N50" s="136"/>
      <c r="O50" s="136"/>
      <c r="P50" s="136"/>
      <c r="Q50" s="136"/>
      <c r="R50" s="136"/>
    </row>
    <row r="51" spans="1:18" x14ac:dyDescent="0.2">
      <c r="A51" s="113"/>
      <c r="B51" s="113"/>
      <c r="C51" s="113" t="s">
        <v>158</v>
      </c>
      <c r="D51" s="67">
        <v>2181</v>
      </c>
      <c r="E51" s="67">
        <v>1255</v>
      </c>
      <c r="F51" s="146">
        <v>650</v>
      </c>
      <c r="G51" s="146">
        <v>184</v>
      </c>
      <c r="H51" s="146">
        <v>421</v>
      </c>
      <c r="I51" s="67">
        <v>926</v>
      </c>
      <c r="J51" s="155">
        <v>888</v>
      </c>
      <c r="L51" s="136"/>
      <c r="M51" s="136"/>
      <c r="N51" s="136"/>
      <c r="O51" s="136"/>
      <c r="P51" s="136"/>
      <c r="Q51" s="136"/>
      <c r="R51" s="136"/>
    </row>
    <row r="52" spans="1:18" x14ac:dyDescent="0.2">
      <c r="A52" s="113"/>
      <c r="B52" s="113"/>
      <c r="C52" s="113" t="s">
        <v>147</v>
      </c>
      <c r="D52" s="68">
        <v>7.0000000000000007E-2</v>
      </c>
      <c r="E52" s="68">
        <v>0.08</v>
      </c>
      <c r="F52" s="147">
        <v>7.0000000000000007E-2</v>
      </c>
      <c r="G52" s="147">
        <v>1.72</v>
      </c>
      <c r="H52" s="147">
        <v>-0.12</v>
      </c>
      <c r="I52" s="68">
        <v>0.04</v>
      </c>
      <c r="J52" s="156">
        <v>0.1</v>
      </c>
      <c r="L52" s="136"/>
      <c r="M52" s="136"/>
      <c r="N52" s="136"/>
      <c r="O52" s="136"/>
      <c r="P52" s="136"/>
      <c r="Q52" s="136"/>
      <c r="R52" s="136"/>
    </row>
    <row r="53" spans="1:18" x14ac:dyDescent="0.2">
      <c r="A53" s="113"/>
      <c r="B53" s="113"/>
      <c r="C53" s="113" t="s">
        <v>159</v>
      </c>
      <c r="D53" s="69">
        <v>400</v>
      </c>
      <c r="E53" s="69">
        <v>311</v>
      </c>
      <c r="F53" s="148">
        <v>234</v>
      </c>
      <c r="G53" s="148">
        <v>4</v>
      </c>
      <c r="H53" s="148">
        <v>73</v>
      </c>
      <c r="I53" s="69">
        <v>89</v>
      </c>
      <c r="J53" s="157">
        <v>84</v>
      </c>
      <c r="L53" s="136"/>
      <c r="M53" s="136"/>
      <c r="N53" s="136"/>
      <c r="O53" s="136"/>
      <c r="P53" s="136"/>
      <c r="Q53" s="136"/>
      <c r="R53" s="136"/>
    </row>
    <row r="54" spans="1:18" x14ac:dyDescent="0.2">
      <c r="A54" s="113"/>
      <c r="B54" s="113"/>
      <c r="C54" s="113" t="s">
        <v>147</v>
      </c>
      <c r="D54" s="68">
        <v>0.01</v>
      </c>
      <c r="E54" s="68">
        <v>0.03</v>
      </c>
      <c r="F54" s="147">
        <v>0.04</v>
      </c>
      <c r="G54" s="147">
        <v>-0.33</v>
      </c>
      <c r="H54" s="147">
        <v>0.04</v>
      </c>
      <c r="I54" s="68">
        <v>-7.0000000000000007E-2</v>
      </c>
      <c r="J54" s="156">
        <v>-0.06</v>
      </c>
      <c r="L54" s="136"/>
      <c r="M54" s="136"/>
      <c r="N54" s="136"/>
      <c r="O54" s="136"/>
      <c r="P54" s="136"/>
      <c r="Q54" s="136"/>
      <c r="R54" s="136"/>
    </row>
    <row r="55" spans="1:18" ht="25.5" customHeight="1" x14ac:dyDescent="0.2">
      <c r="A55" s="113"/>
      <c r="B55" s="204" t="s">
        <v>46</v>
      </c>
      <c r="C55" s="204"/>
      <c r="D55" s="67">
        <v>2030</v>
      </c>
      <c r="E55" s="67">
        <v>1281</v>
      </c>
      <c r="F55" s="146">
        <v>595</v>
      </c>
      <c r="G55" s="146">
        <v>11</v>
      </c>
      <c r="H55" s="146">
        <v>675</v>
      </c>
      <c r="I55" s="67">
        <v>749</v>
      </c>
      <c r="J55" s="155">
        <v>746</v>
      </c>
      <c r="L55" s="136"/>
      <c r="M55" s="136"/>
      <c r="N55" s="136"/>
      <c r="O55" s="136"/>
      <c r="P55" s="136"/>
      <c r="Q55" s="136"/>
      <c r="R55" s="136"/>
    </row>
    <row r="56" spans="1:18" ht="12.75" customHeight="1" x14ac:dyDescent="0.2">
      <c r="A56" s="113"/>
      <c r="B56" s="204" t="s">
        <v>147</v>
      </c>
      <c r="C56" s="204"/>
      <c r="D56" s="68">
        <v>0.28000000000000003</v>
      </c>
      <c r="E56" s="68">
        <v>0.24</v>
      </c>
      <c r="F56" s="147">
        <v>0.21</v>
      </c>
      <c r="G56" s="147">
        <v>0.43</v>
      </c>
      <c r="H56" s="147">
        <v>0.25</v>
      </c>
      <c r="I56" s="68">
        <v>0.36</v>
      </c>
      <c r="J56" s="156">
        <v>0.36</v>
      </c>
      <c r="L56" s="136"/>
      <c r="M56" s="136"/>
      <c r="N56" s="136"/>
      <c r="O56" s="136"/>
      <c r="P56" s="136"/>
      <c r="Q56" s="136"/>
      <c r="R56" s="136"/>
    </row>
    <row r="57" spans="1:18" ht="12.75" customHeight="1" x14ac:dyDescent="0.2">
      <c r="A57" s="113"/>
      <c r="B57" s="204" t="s">
        <v>174</v>
      </c>
      <c r="C57" s="204"/>
      <c r="D57" s="69">
        <v>444</v>
      </c>
      <c r="E57" s="69">
        <v>332</v>
      </c>
      <c r="F57" s="148">
        <v>274</v>
      </c>
      <c r="G57" s="148">
        <v>4</v>
      </c>
      <c r="H57" s="148">
        <v>54</v>
      </c>
      <c r="I57" s="69">
        <v>112</v>
      </c>
      <c r="J57" s="157">
        <v>57</v>
      </c>
      <c r="L57" s="136"/>
      <c r="M57" s="136"/>
      <c r="N57" s="136"/>
      <c r="O57" s="136"/>
      <c r="P57" s="136"/>
      <c r="Q57" s="136"/>
      <c r="R57" s="136"/>
    </row>
    <row r="58" spans="1:18" ht="12.75" customHeight="1" x14ac:dyDescent="0.2">
      <c r="A58" s="113"/>
      <c r="B58" s="204" t="s">
        <v>147</v>
      </c>
      <c r="C58" s="204"/>
      <c r="D58" s="68">
        <v>0.15</v>
      </c>
      <c r="E58" s="68">
        <v>0.18</v>
      </c>
      <c r="F58" s="147">
        <v>0.19</v>
      </c>
      <c r="G58" s="147">
        <v>1</v>
      </c>
      <c r="H58" s="147">
        <v>0.1</v>
      </c>
      <c r="I58" s="68">
        <v>7.0000000000000007E-2</v>
      </c>
      <c r="J58" s="156">
        <v>0.17</v>
      </c>
      <c r="L58" s="136"/>
      <c r="M58" s="136"/>
      <c r="N58" s="136"/>
      <c r="O58" s="136"/>
      <c r="P58" s="136"/>
      <c r="Q58" s="136"/>
      <c r="R58" s="136"/>
    </row>
    <row r="59" spans="1:18" s="26" customFormat="1" ht="12.75" customHeight="1" x14ac:dyDescent="0.2">
      <c r="A59" s="108"/>
      <c r="B59" s="205" t="s">
        <v>168</v>
      </c>
      <c r="C59" s="205"/>
      <c r="D59" s="70">
        <v>5284</v>
      </c>
      <c r="E59" s="70">
        <v>3322</v>
      </c>
      <c r="F59" s="149">
        <v>1860</v>
      </c>
      <c r="G59" s="149">
        <v>203</v>
      </c>
      <c r="H59" s="149">
        <v>1259</v>
      </c>
      <c r="I59" s="70">
        <v>1962</v>
      </c>
      <c r="J59" s="158">
        <v>1826</v>
      </c>
      <c r="L59" s="136"/>
      <c r="M59" s="136"/>
      <c r="N59" s="136"/>
      <c r="O59" s="136"/>
      <c r="P59" s="136"/>
      <c r="Q59" s="136"/>
      <c r="R59" s="136"/>
    </row>
    <row r="60" spans="1:18" s="26" customFormat="1" ht="12.75" customHeight="1" x14ac:dyDescent="0.2">
      <c r="A60" s="108"/>
      <c r="B60" s="203" t="s">
        <v>147</v>
      </c>
      <c r="C60" s="203"/>
      <c r="D60" s="73">
        <v>0.16</v>
      </c>
      <c r="E60" s="73">
        <v>0.17</v>
      </c>
      <c r="F60" s="152">
        <v>0.16</v>
      </c>
      <c r="G60" s="152">
        <v>1.44</v>
      </c>
      <c r="H60" s="152">
        <v>0.09</v>
      </c>
      <c r="I60" s="73">
        <v>0.14000000000000001</v>
      </c>
      <c r="J60" s="161">
        <v>0.19</v>
      </c>
      <c r="L60" s="136"/>
      <c r="M60" s="136"/>
      <c r="N60" s="136"/>
      <c r="O60" s="136"/>
      <c r="P60" s="136"/>
      <c r="Q60" s="136"/>
      <c r="R60" s="136"/>
    </row>
    <row r="61" spans="1:18" x14ac:dyDescent="0.2">
      <c r="A61" s="60"/>
      <c r="B61" s="50"/>
      <c r="C61" s="50"/>
      <c r="D61" s="74"/>
      <c r="E61" s="74"/>
      <c r="F61" s="153"/>
      <c r="G61" s="153"/>
      <c r="H61" s="153"/>
      <c r="I61" s="74"/>
      <c r="J61" s="162"/>
      <c r="L61" s="136"/>
      <c r="M61" s="136"/>
      <c r="N61" s="136"/>
      <c r="O61" s="136"/>
      <c r="P61" s="136"/>
      <c r="Q61" s="136"/>
      <c r="R61" s="136"/>
    </row>
    <row r="62" spans="1:18" s="26" customFormat="1" ht="12.75" customHeight="1" x14ac:dyDescent="0.2">
      <c r="A62" s="210" t="s">
        <v>160</v>
      </c>
      <c r="B62" s="202"/>
      <c r="C62" s="202"/>
      <c r="D62" s="70">
        <v>33875</v>
      </c>
      <c r="E62" s="70">
        <v>18296</v>
      </c>
      <c r="F62" s="149">
        <v>9674</v>
      </c>
      <c r="G62" s="149">
        <v>3813</v>
      </c>
      <c r="H62" s="149">
        <v>4809</v>
      </c>
      <c r="I62" s="70">
        <v>15579</v>
      </c>
      <c r="J62" s="158">
        <v>14775</v>
      </c>
      <c r="L62" s="136"/>
      <c r="M62" s="136"/>
      <c r="N62" s="136"/>
      <c r="O62" s="136"/>
      <c r="P62" s="136"/>
      <c r="Q62" s="136"/>
      <c r="R62" s="136"/>
    </row>
    <row r="63" spans="1:18" s="26" customFormat="1" ht="12.75" customHeight="1" x14ac:dyDescent="0.2">
      <c r="A63" s="112"/>
      <c r="B63" s="202" t="s">
        <v>147</v>
      </c>
      <c r="C63" s="202"/>
      <c r="D63" s="71">
        <v>0.14000000000000001</v>
      </c>
      <c r="E63" s="71">
        <v>0.19</v>
      </c>
      <c r="F63" s="150">
        <v>0.21</v>
      </c>
      <c r="G63" s="150">
        <v>0.13</v>
      </c>
      <c r="H63" s="150">
        <v>0.19</v>
      </c>
      <c r="I63" s="71">
        <v>0.09</v>
      </c>
      <c r="J63" s="159">
        <v>0.08</v>
      </c>
      <c r="L63" s="136"/>
      <c r="M63" s="136"/>
      <c r="N63" s="136"/>
      <c r="O63" s="136"/>
      <c r="P63" s="136"/>
      <c r="Q63" s="136"/>
      <c r="R63" s="136"/>
    </row>
    <row r="64" spans="1:18" s="26" customFormat="1" ht="12.75" customHeight="1" x14ac:dyDescent="0.2">
      <c r="A64" s="112"/>
      <c r="B64" s="202" t="s">
        <v>161</v>
      </c>
      <c r="C64" s="202"/>
      <c r="D64" s="71">
        <v>0.16</v>
      </c>
      <c r="E64" s="71">
        <v>0.19</v>
      </c>
      <c r="F64" s="150">
        <v>0.22</v>
      </c>
      <c r="G64" s="150">
        <v>0.13</v>
      </c>
      <c r="H64" s="150">
        <v>0.18</v>
      </c>
      <c r="I64" s="71">
        <v>0.12</v>
      </c>
      <c r="J64" s="159">
        <v>0.12</v>
      </c>
      <c r="L64" s="136"/>
      <c r="M64" s="136"/>
      <c r="N64" s="136"/>
      <c r="O64" s="136"/>
      <c r="P64" s="136"/>
      <c r="Q64" s="136"/>
      <c r="R64" s="136"/>
    </row>
    <row r="65" spans="1:18" s="26" customFormat="1" ht="12.75" customHeight="1" x14ac:dyDescent="0.2">
      <c r="A65" s="63"/>
      <c r="B65" s="203" t="s">
        <v>162</v>
      </c>
      <c r="C65" s="203"/>
      <c r="D65" s="73">
        <v>1</v>
      </c>
      <c r="E65" s="73">
        <v>0.71</v>
      </c>
      <c r="F65" s="152">
        <v>0.41</v>
      </c>
      <c r="G65" s="152">
        <v>0.11</v>
      </c>
      <c r="H65" s="152">
        <v>0.19</v>
      </c>
      <c r="I65" s="73">
        <v>0.28999999999999998</v>
      </c>
      <c r="J65" s="161">
        <v>0.27</v>
      </c>
      <c r="L65" s="136"/>
      <c r="M65" s="136"/>
      <c r="N65" s="136"/>
      <c r="O65" s="136"/>
      <c r="P65" s="136"/>
      <c r="Q65" s="136"/>
      <c r="R65" s="136"/>
    </row>
    <row r="66" spans="1:18" x14ac:dyDescent="0.2">
      <c r="D66" s="13"/>
      <c r="E66" s="13"/>
      <c r="F66" s="13"/>
      <c r="G66" s="13"/>
      <c r="H66" s="13"/>
      <c r="I66" s="13"/>
      <c r="J66" s="13"/>
    </row>
    <row r="67" spans="1:18" x14ac:dyDescent="0.2">
      <c r="A67" s="1"/>
      <c r="B67" s="1"/>
      <c r="C67" s="1"/>
      <c r="D67" s="57"/>
      <c r="E67" s="57"/>
      <c r="F67" s="57"/>
      <c r="G67" s="57"/>
      <c r="H67" s="57"/>
      <c r="I67" s="57"/>
      <c r="J67" s="57"/>
    </row>
    <row r="68" spans="1:18" x14ac:dyDescent="0.2">
      <c r="A68" t="s">
        <v>170</v>
      </c>
      <c r="D68" s="13"/>
      <c r="E68" s="13"/>
      <c r="F68" s="13"/>
      <c r="G68" s="13"/>
      <c r="H68" s="13"/>
      <c r="I68" s="13"/>
      <c r="J68" s="13"/>
    </row>
    <row r="69" spans="1:18" x14ac:dyDescent="0.2">
      <c r="A69" s="115" t="s">
        <v>171</v>
      </c>
      <c r="D69" s="13"/>
      <c r="E69" s="13"/>
      <c r="F69" s="13"/>
      <c r="G69" s="13"/>
      <c r="H69" s="13"/>
      <c r="I69" s="13"/>
      <c r="J69" s="13"/>
    </row>
    <row r="70" spans="1:18" x14ac:dyDescent="0.2">
      <c r="A70" t="s">
        <v>172</v>
      </c>
    </row>
  </sheetData>
  <mergeCells count="44">
    <mergeCell ref="A62:C62"/>
    <mergeCell ref="B63:C63"/>
    <mergeCell ref="B36:C36"/>
    <mergeCell ref="B32:C32"/>
    <mergeCell ref="B33:C33"/>
    <mergeCell ref="B34:C34"/>
    <mergeCell ref="B37:C37"/>
    <mergeCell ref="B27:C27"/>
    <mergeCell ref="B28:C28"/>
    <mergeCell ref="B29:C29"/>
    <mergeCell ref="B30:C30"/>
    <mergeCell ref="B35:C35"/>
    <mergeCell ref="A2:E2"/>
    <mergeCell ref="B49:C49"/>
    <mergeCell ref="B50:C50"/>
    <mergeCell ref="B55:C55"/>
    <mergeCell ref="B56:C56"/>
    <mergeCell ref="B8:C8"/>
    <mergeCell ref="B15:C15"/>
    <mergeCell ref="B16:C16"/>
    <mergeCell ref="B21:C21"/>
    <mergeCell ref="B22:C22"/>
    <mergeCell ref="A3:C3"/>
    <mergeCell ref="A4:C4"/>
    <mergeCell ref="A5:C5"/>
    <mergeCell ref="A6:C6"/>
    <mergeCell ref="B7:C7"/>
    <mergeCell ref="B31:C31"/>
    <mergeCell ref="B64:C64"/>
    <mergeCell ref="B65:C65"/>
    <mergeCell ref="B38:C38"/>
    <mergeCell ref="B39:C39"/>
    <mergeCell ref="B40:C40"/>
    <mergeCell ref="B41:C41"/>
    <mergeCell ref="B42:C42"/>
    <mergeCell ref="B57:C57"/>
    <mergeCell ref="B43:C43"/>
    <mergeCell ref="B44:C44"/>
    <mergeCell ref="B45:C45"/>
    <mergeCell ref="B46:C46"/>
    <mergeCell ref="A48:C48"/>
    <mergeCell ref="B58:C58"/>
    <mergeCell ref="B59:C59"/>
    <mergeCell ref="B60:C6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857D1-331A-476C-BFE0-2F769A13A1EB}">
  <dimension ref="A1:AF323"/>
  <sheetViews>
    <sheetView tabSelected="1" topLeftCell="A301" zoomScaleNormal="100" workbookViewId="0">
      <selection activeCell="H310" sqref="H310"/>
    </sheetView>
  </sheetViews>
  <sheetFormatPr defaultRowHeight="12.75" x14ac:dyDescent="0.2"/>
  <cols>
    <col min="1" max="1" width="2.625" customWidth="1"/>
    <col min="2" max="2" width="2" customWidth="1"/>
    <col min="3" max="3" width="21" customWidth="1"/>
    <col min="4" max="10" width="10.875" customWidth="1"/>
  </cols>
  <sheetData>
    <row r="1" spans="1:32" x14ac:dyDescent="0.2">
      <c r="A1" s="141"/>
      <c r="B1" s="141"/>
      <c r="C1" s="141"/>
      <c r="D1" s="141"/>
      <c r="E1" s="141"/>
      <c r="F1" s="141"/>
      <c r="G1" s="141"/>
      <c r="H1" s="141"/>
      <c r="I1" s="141"/>
      <c r="J1" s="141"/>
    </row>
    <row r="2" spans="1:32" s="26" customFormat="1" ht="12.75" customHeight="1" x14ac:dyDescent="0.2">
      <c r="A2" s="205" t="s">
        <v>190</v>
      </c>
      <c r="B2" s="205"/>
      <c r="C2" s="205"/>
      <c r="D2" s="205"/>
      <c r="E2" s="205"/>
      <c r="F2" s="142"/>
      <c r="G2" s="142"/>
      <c r="H2" s="142"/>
      <c r="I2" s="142"/>
      <c r="J2" s="142"/>
    </row>
    <row r="3" spans="1:32" x14ac:dyDescent="0.2">
      <c r="A3" s="204"/>
      <c r="B3" s="204"/>
      <c r="C3" s="204"/>
      <c r="D3" s="141"/>
      <c r="E3" s="141"/>
      <c r="F3" s="141"/>
      <c r="G3" s="141"/>
      <c r="H3" s="141"/>
      <c r="I3" s="141"/>
      <c r="J3" s="141"/>
    </row>
    <row r="4" spans="1:32" ht="38.25" customHeight="1" x14ac:dyDescent="0.2">
      <c r="A4" s="206" t="s">
        <v>57</v>
      </c>
      <c r="B4" s="207"/>
      <c r="C4" s="207"/>
      <c r="D4" s="64" t="s">
        <v>134</v>
      </c>
      <c r="E4" s="64" t="s">
        <v>50</v>
      </c>
      <c r="F4" s="61" t="s">
        <v>178</v>
      </c>
      <c r="G4" s="61" t="s">
        <v>145</v>
      </c>
      <c r="H4" s="61" t="s">
        <v>179</v>
      </c>
      <c r="I4" s="64" t="s">
        <v>52</v>
      </c>
      <c r="J4" s="62" t="s">
        <v>195</v>
      </c>
    </row>
    <row r="5" spans="1:32" x14ac:dyDescent="0.2">
      <c r="A5" s="208"/>
      <c r="B5" s="209"/>
      <c r="C5" s="209"/>
      <c r="D5" s="65"/>
      <c r="E5" s="65"/>
      <c r="F5" s="144"/>
      <c r="G5" s="144"/>
      <c r="H5" s="144"/>
      <c r="I5" s="65"/>
      <c r="J5" s="58"/>
    </row>
    <row r="6" spans="1:32" ht="12.75" customHeight="1" x14ac:dyDescent="0.2">
      <c r="A6" s="210" t="s">
        <v>169</v>
      </c>
      <c r="B6" s="202"/>
      <c r="C6" s="202"/>
      <c r="D6" s="66"/>
      <c r="E6" s="66"/>
      <c r="F6" s="143"/>
      <c r="G6" s="143"/>
      <c r="H6" s="143"/>
      <c r="I6" s="66"/>
      <c r="J6" s="154"/>
    </row>
    <row r="7" spans="1:32" ht="12.75" customHeight="1" x14ac:dyDescent="0.2">
      <c r="A7" s="185"/>
      <c r="B7" s="204" t="s">
        <v>36</v>
      </c>
      <c r="C7" s="204"/>
      <c r="D7" s="67">
        <f t="shared" ref="D7:J7" si="0">D9+D11+D13</f>
        <v>5244</v>
      </c>
      <c r="E7" s="67">
        <f t="shared" si="0"/>
        <v>2217</v>
      </c>
      <c r="F7" s="146">
        <f t="shared" si="0"/>
        <v>1481</v>
      </c>
      <c r="G7" s="146">
        <f t="shared" si="0"/>
        <v>270</v>
      </c>
      <c r="H7" s="146">
        <f t="shared" si="0"/>
        <v>466</v>
      </c>
      <c r="I7" s="67">
        <f t="shared" si="0"/>
        <v>3027</v>
      </c>
      <c r="J7" s="155">
        <f t="shared" si="0"/>
        <v>2929</v>
      </c>
      <c r="L7" s="141"/>
      <c r="M7" s="141"/>
      <c r="N7" s="141"/>
      <c r="O7" s="141"/>
      <c r="P7" s="141"/>
      <c r="Q7" s="141"/>
      <c r="R7" s="141"/>
    </row>
    <row r="8" spans="1:32" ht="12.75" customHeight="1" x14ac:dyDescent="0.2">
      <c r="A8" s="185"/>
      <c r="B8" s="212" t="s">
        <v>147</v>
      </c>
      <c r="C8" s="212"/>
      <c r="D8" s="145">
        <v>2.8319310486353277E-2</v>
      </c>
      <c r="E8" s="145">
        <v>0.17071881606765338</v>
      </c>
      <c r="F8" s="198">
        <v>0.19903303787268323</v>
      </c>
      <c r="G8" s="198">
        <v>0.29411764705882359</v>
      </c>
      <c r="H8" s="198">
        <v>3.5794183445190253E-2</v>
      </c>
      <c r="I8" s="145">
        <v>-6.2059711506205928E-2</v>
      </c>
      <c r="J8" s="163">
        <v>-7.4544938649333869E-2</v>
      </c>
      <c r="L8" s="185"/>
      <c r="M8" s="185"/>
      <c r="N8" s="185"/>
      <c r="O8" s="185"/>
      <c r="P8" s="185"/>
      <c r="Q8" s="185"/>
      <c r="R8" s="185"/>
    </row>
    <row r="9" spans="1:32" x14ac:dyDescent="0.2">
      <c r="A9" s="185"/>
      <c r="B9" s="185"/>
      <c r="C9" s="185" t="s">
        <v>148</v>
      </c>
      <c r="D9" s="67">
        <v>2147</v>
      </c>
      <c r="E9" s="67">
        <v>808</v>
      </c>
      <c r="F9" s="146">
        <v>474</v>
      </c>
      <c r="G9" s="146">
        <v>14</v>
      </c>
      <c r="H9" s="146">
        <v>320</v>
      </c>
      <c r="I9" s="67">
        <v>1339</v>
      </c>
      <c r="J9" s="155">
        <v>1290</v>
      </c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</row>
    <row r="10" spans="1:32" x14ac:dyDescent="0.2">
      <c r="A10" s="185"/>
      <c r="B10" s="185"/>
      <c r="C10" s="185" t="s">
        <v>147</v>
      </c>
      <c r="D10" s="145">
        <v>0.16011396011396006</v>
      </c>
      <c r="E10" s="145">
        <v>0.25628930817610063</v>
      </c>
      <c r="F10" s="198">
        <v>0.41141141141141135</v>
      </c>
      <c r="G10" s="198" t="s">
        <v>180</v>
      </c>
      <c r="H10" s="198">
        <v>4.6511627906976827E-2</v>
      </c>
      <c r="I10" s="145">
        <v>0.10545129579982127</v>
      </c>
      <c r="J10" s="163">
        <v>7.1134591934506108E-2</v>
      </c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</row>
    <row r="11" spans="1:32" x14ac:dyDescent="0.2">
      <c r="A11" s="185"/>
      <c r="B11" s="185"/>
      <c r="C11" s="185" t="s">
        <v>149</v>
      </c>
      <c r="D11" s="67">
        <v>477</v>
      </c>
      <c r="E11" s="67">
        <v>347</v>
      </c>
      <c r="F11" s="146">
        <v>331</v>
      </c>
      <c r="G11" s="146">
        <v>0</v>
      </c>
      <c r="H11" s="146">
        <v>16</v>
      </c>
      <c r="I11" s="67">
        <v>130</v>
      </c>
      <c r="J11" s="155">
        <v>129</v>
      </c>
      <c r="L11" s="141"/>
      <c r="M11" s="141"/>
      <c r="N11" s="141"/>
      <c r="O11" s="141"/>
      <c r="P11" s="141"/>
      <c r="Q11" s="141"/>
      <c r="R11" s="141"/>
    </row>
    <row r="12" spans="1:32" x14ac:dyDescent="0.2">
      <c r="A12" s="185"/>
      <c r="B12" s="185"/>
      <c r="C12" s="185" t="s">
        <v>147</v>
      </c>
      <c r="D12" s="145">
        <v>0.37573964497041423</v>
      </c>
      <c r="E12" s="145">
        <v>0.41393442622950816</v>
      </c>
      <c r="F12" s="198">
        <v>0.37815126050420167</v>
      </c>
      <c r="G12" s="198" t="s">
        <v>180</v>
      </c>
      <c r="H12" s="198">
        <v>1.8333333333333335</v>
      </c>
      <c r="I12" s="145">
        <v>0.27659574468085113</v>
      </c>
      <c r="J12" s="163">
        <v>0.26690023784538086</v>
      </c>
      <c r="L12" s="185"/>
      <c r="M12" s="185"/>
      <c r="N12" s="185"/>
      <c r="O12" s="185"/>
      <c r="P12" s="185"/>
      <c r="Q12" s="185"/>
      <c r="R12" s="185"/>
    </row>
    <row r="13" spans="1:32" x14ac:dyDescent="0.2">
      <c r="A13" s="185"/>
      <c r="B13" s="185"/>
      <c r="C13" s="185" t="s">
        <v>150</v>
      </c>
      <c r="D13" s="67">
        <v>2620</v>
      </c>
      <c r="E13" s="67">
        <v>1062</v>
      </c>
      <c r="F13" s="146">
        <v>676</v>
      </c>
      <c r="G13" s="146">
        <v>256</v>
      </c>
      <c r="H13" s="146">
        <v>130</v>
      </c>
      <c r="I13" s="67">
        <v>1558</v>
      </c>
      <c r="J13" s="155">
        <v>1510</v>
      </c>
      <c r="L13" s="141"/>
      <c r="M13" s="141"/>
      <c r="N13" s="141"/>
      <c r="O13" s="141"/>
      <c r="P13" s="141"/>
      <c r="Q13" s="141"/>
      <c r="R13" s="141"/>
    </row>
    <row r="14" spans="1:32" x14ac:dyDescent="0.2">
      <c r="A14" s="185"/>
      <c r="B14" s="185"/>
      <c r="C14" s="185" t="s">
        <v>147</v>
      </c>
      <c r="D14" s="145">
        <v>-9.7122302158273333E-2</v>
      </c>
      <c r="E14" s="145">
        <v>5.8300395256916993E-2</v>
      </c>
      <c r="F14" s="198">
        <v>2.9850746268656803E-2</v>
      </c>
      <c r="G14" s="198">
        <v>0.23762376237623761</v>
      </c>
      <c r="H14" s="198">
        <v>-6.4285714285714279E-2</v>
      </c>
      <c r="I14" s="145">
        <v>-0.18608597285067874</v>
      </c>
      <c r="J14" s="163">
        <v>-0.18763509865030337</v>
      </c>
      <c r="L14" s="185"/>
      <c r="M14" s="185"/>
      <c r="N14" s="185"/>
      <c r="O14" s="185"/>
      <c r="P14" s="185"/>
      <c r="Q14" s="185"/>
      <c r="R14" s="185"/>
    </row>
    <row r="15" spans="1:32" ht="12.75" customHeight="1" x14ac:dyDescent="0.2">
      <c r="A15" s="185"/>
      <c r="B15" s="204" t="s">
        <v>37</v>
      </c>
      <c r="C15" s="204"/>
      <c r="D15" s="67">
        <f t="shared" ref="D15:J15" si="1">D17+D19</f>
        <v>2757</v>
      </c>
      <c r="E15" s="67">
        <f t="shared" si="1"/>
        <v>2468</v>
      </c>
      <c r="F15" s="146">
        <f t="shared" si="1"/>
        <v>838</v>
      </c>
      <c r="G15" s="146">
        <f t="shared" si="1"/>
        <v>1112</v>
      </c>
      <c r="H15" s="146">
        <f t="shared" si="1"/>
        <v>518</v>
      </c>
      <c r="I15" s="67">
        <f t="shared" si="1"/>
        <v>289</v>
      </c>
      <c r="J15" s="155">
        <f t="shared" si="1"/>
        <v>281</v>
      </c>
      <c r="L15" s="141"/>
      <c r="M15" s="141"/>
      <c r="N15" s="141"/>
      <c r="O15" s="141"/>
      <c r="P15" s="141"/>
      <c r="Q15" s="141"/>
      <c r="R15" s="141"/>
    </row>
    <row r="16" spans="1:32" ht="12.75" customHeight="1" x14ac:dyDescent="0.2">
      <c r="A16" s="185"/>
      <c r="B16" s="212" t="s">
        <v>147</v>
      </c>
      <c r="C16" s="212"/>
      <c r="D16" s="145">
        <v>2.6495079485238549E-2</v>
      </c>
      <c r="E16" s="145">
        <v>9.592111160914385E-2</v>
      </c>
      <c r="F16" s="198">
        <v>7.2151898734177156E-2</v>
      </c>
      <c r="G16" s="198">
        <v>9.9089989888776486E-2</v>
      </c>
      <c r="H16" s="198">
        <v>0.13053097345132736</v>
      </c>
      <c r="I16" s="145">
        <v>-0.35036496350364965</v>
      </c>
      <c r="J16" s="163">
        <v>-0.3558019471969841</v>
      </c>
      <c r="L16" s="185"/>
      <c r="M16" s="185"/>
      <c r="N16" s="185"/>
      <c r="O16" s="185"/>
      <c r="P16" s="185"/>
      <c r="Q16" s="185"/>
      <c r="R16" s="185"/>
    </row>
    <row r="17" spans="1:18" x14ac:dyDescent="0.2">
      <c r="A17" s="185"/>
      <c r="B17" s="185"/>
      <c r="C17" s="185" t="s">
        <v>151</v>
      </c>
      <c r="D17" s="67">
        <v>212</v>
      </c>
      <c r="E17" s="67">
        <v>212</v>
      </c>
      <c r="F17" s="146">
        <v>62</v>
      </c>
      <c r="G17" s="146">
        <v>0</v>
      </c>
      <c r="H17" s="146">
        <v>150</v>
      </c>
      <c r="I17" s="67">
        <v>0</v>
      </c>
      <c r="J17" s="155">
        <v>0</v>
      </c>
      <c r="L17" s="141"/>
      <c r="M17" s="141"/>
      <c r="N17" s="141"/>
      <c r="O17" s="141"/>
      <c r="P17" s="141"/>
      <c r="Q17" s="141"/>
      <c r="R17" s="141"/>
    </row>
    <row r="18" spans="1:18" x14ac:dyDescent="0.2">
      <c r="A18" s="185"/>
      <c r="B18" s="185"/>
      <c r="C18" s="185" t="s">
        <v>147</v>
      </c>
      <c r="D18" s="145">
        <v>0.4893617021276595</v>
      </c>
      <c r="E18" s="145">
        <v>0.4893617021276595</v>
      </c>
      <c r="F18" s="198">
        <v>0.94117647058823528</v>
      </c>
      <c r="G18" s="198" t="s">
        <v>180</v>
      </c>
      <c r="H18" s="198">
        <v>0.34579439252336441</v>
      </c>
      <c r="I18" s="145" t="s">
        <v>180</v>
      </c>
      <c r="J18" s="163" t="s">
        <v>180</v>
      </c>
      <c r="L18" s="185"/>
      <c r="M18" s="185"/>
      <c r="N18" s="185"/>
      <c r="O18" s="185"/>
      <c r="P18" s="185"/>
      <c r="Q18" s="185"/>
      <c r="R18" s="185"/>
    </row>
    <row r="19" spans="1:18" x14ac:dyDescent="0.2">
      <c r="A19" s="185"/>
      <c r="B19" s="185"/>
      <c r="C19" s="185" t="s">
        <v>152</v>
      </c>
      <c r="D19" s="67">
        <v>2545</v>
      </c>
      <c r="E19" s="67">
        <v>2256</v>
      </c>
      <c r="F19" s="146">
        <v>776</v>
      </c>
      <c r="G19" s="146">
        <v>1112</v>
      </c>
      <c r="H19" s="146">
        <v>368</v>
      </c>
      <c r="I19" s="67">
        <v>289</v>
      </c>
      <c r="J19" s="155">
        <v>281</v>
      </c>
      <c r="L19" s="141"/>
      <c r="M19" s="141"/>
      <c r="N19" s="141"/>
      <c r="O19" s="141"/>
      <c r="P19" s="141"/>
      <c r="Q19" s="141"/>
      <c r="R19" s="141"/>
    </row>
    <row r="20" spans="1:18" x14ac:dyDescent="0.2">
      <c r="A20" s="185"/>
      <c r="B20" s="185"/>
      <c r="C20" s="185" t="s">
        <v>147</v>
      </c>
      <c r="D20" s="145">
        <v>3.9984006397442151E-4</v>
      </c>
      <c r="E20" s="145">
        <v>6.9377990430621983E-2</v>
      </c>
      <c r="F20" s="198">
        <v>3.3068783068783025E-2</v>
      </c>
      <c r="G20" s="198">
        <v>9.9089989888776486E-2</v>
      </c>
      <c r="H20" s="198">
        <v>6.3768115942028913E-2</v>
      </c>
      <c r="I20" s="145">
        <v>-0.35036496350364965</v>
      </c>
      <c r="J20" s="163">
        <v>-0.3558019471969841</v>
      </c>
      <c r="L20" s="185"/>
      <c r="M20" s="185"/>
      <c r="N20" s="185"/>
      <c r="O20" s="185"/>
      <c r="P20" s="185"/>
      <c r="Q20" s="185"/>
      <c r="R20" s="185"/>
    </row>
    <row r="21" spans="1:18" ht="12.75" customHeight="1" x14ac:dyDescent="0.2">
      <c r="A21" s="185"/>
      <c r="B21" s="204" t="s">
        <v>38</v>
      </c>
      <c r="C21" s="204"/>
      <c r="D21" s="67">
        <f t="shared" ref="D21:J21" si="2">D23+D25</f>
        <v>4977</v>
      </c>
      <c r="E21" s="67">
        <f t="shared" si="2"/>
        <v>2611</v>
      </c>
      <c r="F21" s="146">
        <f t="shared" si="2"/>
        <v>1603</v>
      </c>
      <c r="G21" s="146">
        <f t="shared" si="2"/>
        <v>461</v>
      </c>
      <c r="H21" s="146">
        <f t="shared" si="2"/>
        <v>547</v>
      </c>
      <c r="I21" s="67">
        <f t="shared" si="2"/>
        <v>2366</v>
      </c>
      <c r="J21" s="155">
        <f t="shared" si="2"/>
        <v>2270</v>
      </c>
      <c r="L21" s="141"/>
      <c r="M21" s="141"/>
      <c r="N21" s="141"/>
      <c r="O21" s="141"/>
      <c r="P21" s="141"/>
      <c r="Q21" s="141"/>
      <c r="R21" s="141"/>
    </row>
    <row r="22" spans="1:18" ht="12.75" customHeight="1" x14ac:dyDescent="0.2">
      <c r="A22" s="185"/>
      <c r="B22" s="212" t="s">
        <v>147</v>
      </c>
      <c r="C22" s="212"/>
      <c r="D22" s="145">
        <v>4.3951444118879301E-3</v>
      </c>
      <c r="E22" s="145">
        <v>0.16860465116279078</v>
      </c>
      <c r="F22" s="198">
        <v>0.13150492264416314</v>
      </c>
      <c r="G22" s="198">
        <v>0.21951219512195119</v>
      </c>
      <c r="H22" s="198">
        <v>0.24494382022471917</v>
      </c>
      <c r="I22" s="145">
        <v>-0.14004720692368211</v>
      </c>
      <c r="J22" s="163">
        <v>-0.14725261625898645</v>
      </c>
      <c r="L22" s="185"/>
      <c r="M22" s="185"/>
      <c r="N22" s="185"/>
      <c r="O22" s="185"/>
      <c r="P22" s="185"/>
      <c r="Q22" s="185"/>
      <c r="R22" s="185"/>
    </row>
    <row r="23" spans="1:18" x14ac:dyDescent="0.2">
      <c r="A23" s="185"/>
      <c r="B23" s="185"/>
      <c r="C23" s="185" t="s">
        <v>153</v>
      </c>
      <c r="D23" s="67">
        <v>231</v>
      </c>
      <c r="E23" s="67">
        <v>133</v>
      </c>
      <c r="F23" s="146">
        <v>126</v>
      </c>
      <c r="G23" s="146">
        <v>0</v>
      </c>
      <c r="H23" s="146">
        <v>7</v>
      </c>
      <c r="I23" s="67">
        <v>98</v>
      </c>
      <c r="J23" s="155">
        <v>91</v>
      </c>
      <c r="L23" s="141"/>
      <c r="M23" s="141"/>
      <c r="N23" s="141"/>
      <c r="O23" s="141"/>
      <c r="P23" s="141"/>
      <c r="Q23" s="141"/>
      <c r="R23" s="141"/>
    </row>
    <row r="24" spans="1:18" x14ac:dyDescent="0.2">
      <c r="A24" s="185"/>
      <c r="B24" s="185"/>
      <c r="C24" s="185" t="s">
        <v>147</v>
      </c>
      <c r="D24" s="145">
        <v>1.6746987951807228</v>
      </c>
      <c r="E24" s="145">
        <v>1.0952380952380953</v>
      </c>
      <c r="F24" s="198">
        <v>0.98412698412698418</v>
      </c>
      <c r="G24" s="198" t="s">
        <v>180</v>
      </c>
      <c r="H24" s="198" t="s">
        <v>180</v>
      </c>
      <c r="I24" s="145" t="s">
        <v>180</v>
      </c>
      <c r="J24" s="163" t="s">
        <v>180</v>
      </c>
      <c r="L24" s="185"/>
      <c r="M24" s="185"/>
      <c r="N24" s="185"/>
      <c r="O24" s="185"/>
      <c r="P24" s="185"/>
      <c r="Q24" s="185"/>
      <c r="R24" s="185"/>
    </row>
    <row r="25" spans="1:18" x14ac:dyDescent="0.2">
      <c r="A25" s="185"/>
      <c r="B25" s="185"/>
      <c r="C25" s="185" t="s">
        <v>154</v>
      </c>
      <c r="D25" s="67">
        <v>4746</v>
      </c>
      <c r="E25" s="67">
        <v>2478</v>
      </c>
      <c r="F25" s="146">
        <v>1477</v>
      </c>
      <c r="G25" s="146">
        <v>461</v>
      </c>
      <c r="H25" s="146">
        <v>540</v>
      </c>
      <c r="I25" s="67">
        <v>2268</v>
      </c>
      <c r="J25" s="155">
        <v>2179</v>
      </c>
      <c r="L25" s="141"/>
      <c r="M25" s="141"/>
      <c r="N25" s="141"/>
      <c r="O25" s="141"/>
      <c r="P25" s="141"/>
      <c r="Q25" s="141"/>
      <c r="R25" s="141"/>
    </row>
    <row r="26" spans="1:18" x14ac:dyDescent="0.2">
      <c r="A26" s="185"/>
      <c r="B26" s="185"/>
      <c r="C26" s="185" t="s">
        <v>147</v>
      </c>
      <c r="D26" s="145">
        <v>-2.5133120340788073E-2</v>
      </c>
      <c r="E26" s="145">
        <v>0.14173953060285327</v>
      </c>
      <c r="F26" s="198">
        <v>9.1979396615158304E-2</v>
      </c>
      <c r="G26" s="198">
        <v>0.21951219512195119</v>
      </c>
      <c r="H26" s="198">
        <v>0.22921348314606749</v>
      </c>
      <c r="I26" s="145">
        <v>-0.16891356066613794</v>
      </c>
      <c r="J26" s="163">
        <v>-0.1762320144134164</v>
      </c>
      <c r="L26" s="185"/>
      <c r="M26" s="185"/>
      <c r="N26" s="185"/>
      <c r="O26" s="185"/>
      <c r="P26" s="185"/>
      <c r="Q26" s="185"/>
      <c r="R26" s="185"/>
    </row>
    <row r="27" spans="1:18" ht="12.75" customHeight="1" x14ac:dyDescent="0.2">
      <c r="A27" s="185"/>
      <c r="B27" s="204" t="s">
        <v>155</v>
      </c>
      <c r="C27" s="204"/>
      <c r="D27" s="67">
        <v>2415</v>
      </c>
      <c r="E27" s="67">
        <v>2037</v>
      </c>
      <c r="F27" s="146">
        <v>634</v>
      </c>
      <c r="G27" s="146">
        <v>797</v>
      </c>
      <c r="H27" s="146">
        <v>606</v>
      </c>
      <c r="I27" s="67">
        <v>378</v>
      </c>
      <c r="J27" s="155">
        <v>348</v>
      </c>
      <c r="L27" s="141"/>
      <c r="M27" s="141"/>
      <c r="N27" s="141"/>
      <c r="O27" s="141"/>
      <c r="P27" s="141"/>
      <c r="Q27" s="141"/>
      <c r="R27" s="141"/>
    </row>
    <row r="28" spans="1:18" ht="12.75" customHeight="1" x14ac:dyDescent="0.2">
      <c r="A28" s="185"/>
      <c r="B28" s="212" t="s">
        <v>147</v>
      </c>
      <c r="C28" s="212"/>
      <c r="D28" s="145">
        <v>4.226542688081647E-4</v>
      </c>
      <c r="E28" s="145">
        <v>7.2833599149388695E-2</v>
      </c>
      <c r="F28" s="198">
        <v>1.3029315960912058E-2</v>
      </c>
      <c r="G28" s="198">
        <v>-2.6282853566958697E-2</v>
      </c>
      <c r="H28" s="198">
        <v>0.32051282051282048</v>
      </c>
      <c r="I28" s="145">
        <v>-0.28041237113402062</v>
      </c>
      <c r="J28" s="163">
        <v>-0.29080092362219945</v>
      </c>
      <c r="L28" s="185"/>
      <c r="M28" s="185"/>
      <c r="N28" s="185"/>
      <c r="O28" s="185"/>
      <c r="P28" s="185"/>
      <c r="Q28" s="185"/>
      <c r="R28" s="185"/>
    </row>
    <row r="29" spans="1:18" ht="12.75" customHeight="1" x14ac:dyDescent="0.2">
      <c r="A29" s="185"/>
      <c r="B29" s="205" t="s">
        <v>39</v>
      </c>
      <c r="C29" s="205"/>
      <c r="D29" s="70">
        <f t="shared" ref="D29:J29" si="3">D7+D15+D21+D27</f>
        <v>15393</v>
      </c>
      <c r="E29" s="70">
        <f t="shared" si="3"/>
        <v>9333</v>
      </c>
      <c r="F29" s="149">
        <f t="shared" si="3"/>
        <v>4556</v>
      </c>
      <c r="G29" s="149">
        <f t="shared" si="3"/>
        <v>2640</v>
      </c>
      <c r="H29" s="149">
        <f t="shared" si="3"/>
        <v>2137</v>
      </c>
      <c r="I29" s="70">
        <f t="shared" si="3"/>
        <v>6060</v>
      </c>
      <c r="J29" s="158">
        <f t="shared" si="3"/>
        <v>5828</v>
      </c>
      <c r="L29" s="141"/>
      <c r="M29" s="141"/>
      <c r="N29" s="141"/>
      <c r="O29" s="141"/>
      <c r="P29" s="141"/>
      <c r="Q29" s="141"/>
      <c r="R29" s="141"/>
    </row>
    <row r="30" spans="1:18" ht="12.75" customHeight="1" x14ac:dyDescent="0.2">
      <c r="A30" s="185"/>
      <c r="B30" s="211" t="s">
        <v>147</v>
      </c>
      <c r="C30" s="211"/>
      <c r="D30" s="195">
        <v>1.5690019783068498E-2</v>
      </c>
      <c r="E30" s="195">
        <v>0.12754854368932045</v>
      </c>
      <c r="F30" s="196">
        <v>0.12269486107696093</v>
      </c>
      <c r="G30" s="196">
        <v>9.2333756882676754E-2</v>
      </c>
      <c r="H30" s="196">
        <v>0.18432671081677698</v>
      </c>
      <c r="I30" s="195">
        <v>-0.12790154229630779</v>
      </c>
      <c r="J30" s="197">
        <v>-0.13708606035344961</v>
      </c>
      <c r="L30" s="185"/>
      <c r="M30" s="185"/>
      <c r="N30" s="185"/>
      <c r="O30" s="185"/>
      <c r="P30" s="185"/>
      <c r="Q30" s="185"/>
      <c r="R30" s="185"/>
    </row>
    <row r="31" spans="1:18" ht="12.75" customHeight="1" x14ac:dyDescent="0.2">
      <c r="A31" s="185"/>
      <c r="B31" s="204" t="s">
        <v>156</v>
      </c>
      <c r="C31" s="204"/>
      <c r="D31" s="67">
        <v>5722</v>
      </c>
      <c r="E31" s="67">
        <v>1761</v>
      </c>
      <c r="F31" s="146">
        <v>1180</v>
      </c>
      <c r="G31" s="146">
        <v>214</v>
      </c>
      <c r="H31" s="146">
        <v>367</v>
      </c>
      <c r="I31" s="67">
        <v>3961</v>
      </c>
      <c r="J31" s="155">
        <v>3847</v>
      </c>
      <c r="L31" s="141"/>
      <c r="M31" s="141"/>
      <c r="N31" s="141"/>
      <c r="O31" s="141"/>
      <c r="P31" s="141"/>
      <c r="Q31" s="141"/>
      <c r="R31" s="141"/>
    </row>
    <row r="32" spans="1:18" ht="12.75" customHeight="1" x14ac:dyDescent="0.2">
      <c r="A32" s="185"/>
      <c r="B32" s="212" t="s">
        <v>147</v>
      </c>
      <c r="C32" s="212"/>
      <c r="D32" s="145">
        <v>-9.7011187176490266E-2</v>
      </c>
      <c r="E32" s="145">
        <v>0.19102651257647851</v>
      </c>
      <c r="F32" s="198">
        <v>0.11832061068702293</v>
      </c>
      <c r="G32" s="198">
        <v>0.89999999999999991</v>
      </c>
      <c r="H32" s="198">
        <v>0.18530351437699677</v>
      </c>
      <c r="I32" s="145">
        <v>-0.1907923860115095</v>
      </c>
      <c r="J32" s="163">
        <v>-0.19216660105519423</v>
      </c>
      <c r="L32" s="185"/>
      <c r="M32" s="185"/>
      <c r="N32" s="185"/>
      <c r="O32" s="185"/>
      <c r="P32" s="185"/>
      <c r="Q32" s="185"/>
      <c r="R32" s="185"/>
    </row>
    <row r="33" spans="1:18" ht="12.75" customHeight="1" x14ac:dyDescent="0.2">
      <c r="A33" s="185"/>
      <c r="B33" s="204" t="s">
        <v>157</v>
      </c>
      <c r="C33" s="204"/>
      <c r="D33" s="67">
        <v>1425</v>
      </c>
      <c r="E33" s="67">
        <v>81</v>
      </c>
      <c r="F33" s="146">
        <v>81</v>
      </c>
      <c r="G33" s="146">
        <v>0</v>
      </c>
      <c r="H33" s="146">
        <v>0</v>
      </c>
      <c r="I33" s="67">
        <v>1344</v>
      </c>
      <c r="J33" s="155">
        <v>1262</v>
      </c>
      <c r="L33" s="141"/>
      <c r="M33" s="141"/>
      <c r="N33" s="141"/>
      <c r="O33" s="141"/>
      <c r="P33" s="141"/>
      <c r="Q33" s="141"/>
      <c r="R33" s="141"/>
    </row>
    <row r="34" spans="1:18" ht="12.75" customHeight="1" x14ac:dyDescent="0.2">
      <c r="A34" s="185"/>
      <c r="B34" s="212" t="s">
        <v>147</v>
      </c>
      <c r="C34" s="212"/>
      <c r="D34" s="67" t="s">
        <v>180</v>
      </c>
      <c r="E34" s="67" t="s">
        <v>180</v>
      </c>
      <c r="F34" s="146" t="s">
        <v>180</v>
      </c>
      <c r="G34" s="146" t="s">
        <v>180</v>
      </c>
      <c r="H34" s="146" t="s">
        <v>180</v>
      </c>
      <c r="I34" s="67" t="s">
        <v>180</v>
      </c>
      <c r="J34" s="155" t="s">
        <v>180</v>
      </c>
      <c r="L34" s="185"/>
      <c r="M34" s="185"/>
      <c r="N34" s="185"/>
      <c r="O34" s="185"/>
      <c r="P34" s="185"/>
      <c r="Q34" s="185"/>
      <c r="R34" s="185"/>
    </row>
    <row r="35" spans="1:18" ht="12.75" customHeight="1" x14ac:dyDescent="0.2">
      <c r="A35" s="185"/>
      <c r="B35" s="204" t="s">
        <v>163</v>
      </c>
      <c r="C35" s="204"/>
      <c r="D35" s="67">
        <v>0</v>
      </c>
      <c r="E35" s="67">
        <v>0</v>
      </c>
      <c r="F35" s="146">
        <v>0</v>
      </c>
      <c r="G35" s="146">
        <v>0</v>
      </c>
      <c r="H35" s="146">
        <v>0</v>
      </c>
      <c r="I35" s="67">
        <v>0</v>
      </c>
      <c r="J35" s="155">
        <v>0</v>
      </c>
      <c r="L35" s="141"/>
      <c r="M35" s="141"/>
      <c r="N35" s="141"/>
      <c r="O35" s="141"/>
      <c r="P35" s="141"/>
      <c r="Q35" s="141"/>
      <c r="R35" s="141"/>
    </row>
    <row r="36" spans="1:18" ht="12.75" customHeight="1" x14ac:dyDescent="0.2">
      <c r="A36" s="185"/>
      <c r="B36" s="212" t="s">
        <v>147</v>
      </c>
      <c r="C36" s="212"/>
      <c r="D36" s="67" t="s">
        <v>180</v>
      </c>
      <c r="E36" s="67" t="s">
        <v>180</v>
      </c>
      <c r="F36" s="146" t="s">
        <v>180</v>
      </c>
      <c r="G36" s="146" t="s">
        <v>180</v>
      </c>
      <c r="H36" s="146" t="s">
        <v>180</v>
      </c>
      <c r="I36" s="67" t="s">
        <v>180</v>
      </c>
      <c r="J36" s="155" t="s">
        <v>180</v>
      </c>
      <c r="L36" s="185"/>
      <c r="M36" s="185"/>
      <c r="N36" s="185"/>
      <c r="O36" s="185"/>
      <c r="P36" s="185"/>
      <c r="Q36" s="185"/>
      <c r="R36" s="185"/>
    </row>
    <row r="37" spans="1:18" ht="12.75" customHeight="1" x14ac:dyDescent="0.2">
      <c r="A37" s="185"/>
      <c r="B37" s="205" t="s">
        <v>40</v>
      </c>
      <c r="C37" s="205"/>
      <c r="D37" s="70">
        <f t="shared" ref="D37:J37" si="4">D35+D33+D31</f>
        <v>7147</v>
      </c>
      <c r="E37" s="70">
        <f t="shared" si="4"/>
        <v>1842</v>
      </c>
      <c r="F37" s="149">
        <f t="shared" si="4"/>
        <v>1261</v>
      </c>
      <c r="G37" s="149">
        <f t="shared" si="4"/>
        <v>214</v>
      </c>
      <c r="H37" s="149">
        <f t="shared" si="4"/>
        <v>367</v>
      </c>
      <c r="I37" s="70">
        <f t="shared" si="4"/>
        <v>5305</v>
      </c>
      <c r="J37" s="158">
        <f t="shared" si="4"/>
        <v>5109</v>
      </c>
      <c r="L37" s="141"/>
      <c r="M37" s="141"/>
      <c r="N37" s="141"/>
      <c r="O37" s="141"/>
      <c r="P37" s="141"/>
      <c r="Q37" s="141"/>
      <c r="R37" s="141"/>
    </row>
    <row r="38" spans="1:18" ht="12.75" customHeight="1" x14ac:dyDescent="0.2">
      <c r="A38" s="185"/>
      <c r="B38" s="211" t="s">
        <v>147</v>
      </c>
      <c r="C38" s="211"/>
      <c r="D38" s="195">
        <v>0.1110927698910531</v>
      </c>
      <c r="E38" s="195">
        <v>0.24609109449354172</v>
      </c>
      <c r="F38" s="196">
        <v>0.19561068702290085</v>
      </c>
      <c r="G38" s="196">
        <v>0.89999999999999991</v>
      </c>
      <c r="H38" s="196">
        <v>0.18530351437699677</v>
      </c>
      <c r="I38" s="195">
        <v>6.7800305210377054E-2</v>
      </c>
      <c r="J38" s="197">
        <v>5.6746535300676859E-2</v>
      </c>
      <c r="L38" s="185"/>
      <c r="M38" s="185"/>
      <c r="N38" s="185"/>
      <c r="O38" s="185"/>
      <c r="P38" s="185"/>
      <c r="Q38" s="185"/>
      <c r="R38" s="185"/>
    </row>
    <row r="39" spans="1:18" ht="12.75" customHeight="1" x14ac:dyDescent="0.2">
      <c r="A39" s="185"/>
      <c r="B39" s="204" t="s">
        <v>175</v>
      </c>
      <c r="C39" s="204"/>
      <c r="D39" s="67">
        <v>1067</v>
      </c>
      <c r="E39" s="67">
        <v>864</v>
      </c>
      <c r="F39" s="146">
        <v>269</v>
      </c>
      <c r="G39" s="146">
        <v>437</v>
      </c>
      <c r="H39" s="146">
        <v>158</v>
      </c>
      <c r="I39" s="67">
        <v>203</v>
      </c>
      <c r="J39" s="155">
        <v>168</v>
      </c>
      <c r="L39" s="141"/>
      <c r="M39" s="141"/>
      <c r="N39" s="141"/>
      <c r="O39" s="141"/>
      <c r="P39" s="141"/>
      <c r="Q39" s="141"/>
      <c r="R39" s="141"/>
    </row>
    <row r="40" spans="1:18" ht="12.75" customHeight="1" x14ac:dyDescent="0.2">
      <c r="A40" s="185"/>
      <c r="B40" s="212" t="s">
        <v>147</v>
      </c>
      <c r="C40" s="212"/>
      <c r="D40" s="145">
        <v>-7.4041034790365723E-2</v>
      </c>
      <c r="E40" s="145">
        <v>-5.7713651498335183E-2</v>
      </c>
      <c r="F40" s="198">
        <v>3.8910505836575959E-2</v>
      </c>
      <c r="G40" s="198">
        <v>-0.14342629482071712</v>
      </c>
      <c r="H40" s="198">
        <v>7.0422535211267512E-2</v>
      </c>
      <c r="I40" s="145">
        <v>-0.14090909090909087</v>
      </c>
      <c r="J40" s="163">
        <v>-0.15074865234782908</v>
      </c>
      <c r="L40" s="185"/>
      <c r="M40" s="185"/>
      <c r="N40" s="185"/>
      <c r="O40" s="185"/>
      <c r="P40" s="185"/>
      <c r="Q40" s="185"/>
      <c r="R40" s="185"/>
    </row>
    <row r="41" spans="1:18" s="26" customFormat="1" ht="12.75" customHeight="1" x14ac:dyDescent="0.2">
      <c r="A41" s="186"/>
      <c r="B41" s="205" t="s">
        <v>164</v>
      </c>
      <c r="C41" s="205"/>
      <c r="D41" s="70">
        <f t="shared" ref="D41:J41" si="5">D29+D37+D39</f>
        <v>23607</v>
      </c>
      <c r="E41" s="70">
        <f t="shared" si="5"/>
        <v>12039</v>
      </c>
      <c r="F41" s="149">
        <f t="shared" si="5"/>
        <v>6086</v>
      </c>
      <c r="G41" s="149">
        <f t="shared" si="5"/>
        <v>3291</v>
      </c>
      <c r="H41" s="149">
        <f t="shared" si="5"/>
        <v>2662</v>
      </c>
      <c r="I41" s="70">
        <f t="shared" si="5"/>
        <v>11568</v>
      </c>
      <c r="J41" s="158">
        <f t="shared" si="5"/>
        <v>11105</v>
      </c>
      <c r="L41" s="141"/>
      <c r="M41" s="141"/>
      <c r="N41" s="141"/>
      <c r="O41" s="141"/>
      <c r="P41" s="141"/>
      <c r="Q41" s="141"/>
      <c r="R41" s="141"/>
    </row>
    <row r="42" spans="1:18" s="26" customFormat="1" ht="12.75" customHeight="1" x14ac:dyDescent="0.2">
      <c r="A42" s="186"/>
      <c r="B42" s="211" t="s">
        <v>147</v>
      </c>
      <c r="C42" s="211"/>
      <c r="D42" s="195">
        <v>3.7549226119607981E-2</v>
      </c>
      <c r="E42" s="195">
        <v>0.12825103656238213</v>
      </c>
      <c r="F42" s="196">
        <v>0.13291139240506333</v>
      </c>
      <c r="G42" s="196">
        <v>8.240834174234779E-2</v>
      </c>
      <c r="H42" s="196">
        <v>0.17732686369651529</v>
      </c>
      <c r="I42" s="195">
        <v>-4.8191697844290005E-2</v>
      </c>
      <c r="J42" s="197">
        <v>-5.7819410041308861E-2</v>
      </c>
      <c r="L42" s="185"/>
      <c r="M42" s="185"/>
      <c r="N42" s="185"/>
      <c r="O42" s="185"/>
      <c r="P42" s="185"/>
      <c r="Q42" s="185"/>
      <c r="R42" s="185"/>
    </row>
    <row r="43" spans="1:18" ht="12.75" customHeight="1" x14ac:dyDescent="0.2">
      <c r="A43" s="185"/>
      <c r="B43" s="204" t="s">
        <v>165</v>
      </c>
      <c r="C43" s="204"/>
      <c r="D43" s="67">
        <v>1211</v>
      </c>
      <c r="E43" s="67">
        <v>540</v>
      </c>
      <c r="F43" s="146">
        <v>265</v>
      </c>
      <c r="G43" s="146">
        <v>2</v>
      </c>
      <c r="H43" s="146">
        <v>273</v>
      </c>
      <c r="I43" s="67">
        <v>671</v>
      </c>
      <c r="J43" s="155">
        <v>616</v>
      </c>
      <c r="L43" s="141"/>
      <c r="M43" s="141"/>
      <c r="N43" s="141"/>
      <c r="O43" s="141"/>
      <c r="P43" s="141"/>
      <c r="Q43" s="141"/>
      <c r="R43" s="141"/>
    </row>
    <row r="44" spans="1:18" ht="12.75" customHeight="1" x14ac:dyDescent="0.2">
      <c r="A44" s="185"/>
      <c r="B44" s="212" t="s">
        <v>147</v>
      </c>
      <c r="C44" s="212"/>
      <c r="D44" s="145">
        <v>0.51038961038961039</v>
      </c>
      <c r="E44" s="145">
        <v>1.459090909090909</v>
      </c>
      <c r="F44" s="198">
        <v>1.2743362831858409</v>
      </c>
      <c r="G44" s="198" t="s">
        <v>180</v>
      </c>
      <c r="H44" s="198">
        <v>1.6355140186915889</v>
      </c>
      <c r="I44" s="145">
        <v>0.13090909090909086</v>
      </c>
      <c r="J44" s="163">
        <v>0.12609302381277154</v>
      </c>
      <c r="L44" s="185"/>
      <c r="M44" s="185"/>
      <c r="N44" s="185"/>
      <c r="O44" s="185"/>
      <c r="P44" s="185"/>
      <c r="Q44" s="185"/>
      <c r="R44" s="185"/>
    </row>
    <row r="45" spans="1:18" s="26" customFormat="1" ht="25.5" customHeight="1" x14ac:dyDescent="0.2">
      <c r="A45" s="186"/>
      <c r="B45" s="205" t="s">
        <v>166</v>
      </c>
      <c r="C45" s="205"/>
      <c r="D45" s="70">
        <f t="shared" ref="D45:J45" si="6">D41+D43</f>
        <v>24818</v>
      </c>
      <c r="E45" s="70">
        <f t="shared" si="6"/>
        <v>12579</v>
      </c>
      <c r="F45" s="149">
        <f t="shared" si="6"/>
        <v>6351</v>
      </c>
      <c r="G45" s="149">
        <f t="shared" si="6"/>
        <v>3293</v>
      </c>
      <c r="H45" s="149">
        <f t="shared" si="6"/>
        <v>2935</v>
      </c>
      <c r="I45" s="70">
        <f t="shared" si="6"/>
        <v>12239</v>
      </c>
      <c r="J45" s="158">
        <f t="shared" si="6"/>
        <v>11721</v>
      </c>
      <c r="L45" s="141"/>
      <c r="M45" s="141"/>
      <c r="N45" s="141"/>
      <c r="O45" s="141"/>
      <c r="P45" s="141"/>
      <c r="Q45" s="141"/>
      <c r="R45" s="141"/>
    </row>
    <row r="46" spans="1:18" s="26" customFormat="1" x14ac:dyDescent="0.2">
      <c r="A46" s="186"/>
      <c r="B46" s="211" t="s">
        <v>147</v>
      </c>
      <c r="C46" s="211"/>
      <c r="D46" s="195">
        <v>5.3653573956121692E-2</v>
      </c>
      <c r="E46" s="195">
        <v>0.15528064992614476</v>
      </c>
      <c r="F46" s="196">
        <v>0.15642661804922509</v>
      </c>
      <c r="G46" s="196">
        <v>8.3081062899428293E-2</v>
      </c>
      <c r="H46" s="196">
        <v>0.24304970513900592</v>
      </c>
      <c r="I46" s="195">
        <v>-3.9826766304347783E-2</v>
      </c>
      <c r="J46" s="197">
        <v>-4.9660366894380692E-2</v>
      </c>
      <c r="L46" s="185"/>
      <c r="M46" s="185"/>
      <c r="N46" s="185"/>
      <c r="O46" s="185"/>
      <c r="P46" s="185"/>
      <c r="Q46" s="185"/>
      <c r="R46" s="185"/>
    </row>
    <row r="47" spans="1:18" s="26" customFormat="1" x14ac:dyDescent="0.2">
      <c r="A47" s="185"/>
      <c r="B47" s="185"/>
      <c r="C47" s="185"/>
      <c r="D47" s="72"/>
      <c r="E47" s="72"/>
      <c r="F47" s="151"/>
      <c r="G47" s="151"/>
      <c r="H47" s="151"/>
      <c r="I47" s="72"/>
      <c r="J47" s="160"/>
      <c r="L47" s="141"/>
      <c r="M47" s="141"/>
      <c r="N47" s="141"/>
      <c r="O47" s="141"/>
      <c r="P47" s="141"/>
      <c r="Q47" s="141"/>
      <c r="R47" s="141"/>
    </row>
    <row r="48" spans="1:18" s="26" customFormat="1" ht="12.75" customHeight="1" x14ac:dyDescent="0.2">
      <c r="A48" s="204" t="s">
        <v>167</v>
      </c>
      <c r="B48" s="204"/>
      <c r="C48" s="204"/>
      <c r="D48" s="72"/>
      <c r="E48" s="72"/>
      <c r="F48" s="151"/>
      <c r="G48" s="151"/>
      <c r="H48" s="151"/>
      <c r="I48" s="72"/>
      <c r="J48" s="160"/>
      <c r="L48" s="141"/>
      <c r="M48" s="141"/>
      <c r="N48" s="141"/>
      <c r="O48" s="141"/>
      <c r="P48" s="141"/>
      <c r="Q48" s="141"/>
      <c r="R48" s="141"/>
    </row>
    <row r="49" spans="1:18" ht="12.75" customHeight="1" x14ac:dyDescent="0.2">
      <c r="A49" s="185"/>
      <c r="B49" s="204" t="s">
        <v>173</v>
      </c>
      <c r="C49" s="204"/>
      <c r="D49" s="67">
        <v>2533</v>
      </c>
      <c r="E49" s="67">
        <v>1506</v>
      </c>
      <c r="F49" s="146">
        <v>876</v>
      </c>
      <c r="G49" s="146">
        <v>73</v>
      </c>
      <c r="H49" s="146">
        <v>557</v>
      </c>
      <c r="I49" s="67">
        <v>1027</v>
      </c>
      <c r="J49" s="155">
        <v>911</v>
      </c>
      <c r="L49" s="141"/>
      <c r="M49" s="141"/>
      <c r="N49" s="141"/>
      <c r="O49" s="141"/>
      <c r="P49" s="141"/>
      <c r="Q49" s="141"/>
      <c r="R49" s="141"/>
    </row>
    <row r="50" spans="1:18" ht="12.75" customHeight="1" x14ac:dyDescent="0.2">
      <c r="A50" s="185"/>
      <c r="B50" s="212" t="s">
        <v>147</v>
      </c>
      <c r="C50" s="212"/>
      <c r="D50" s="145">
        <v>-2.9564522572912533E-2</v>
      </c>
      <c r="E50" s="145">
        <v>-6.2222222222222179E-2</v>
      </c>
      <c r="F50" s="198">
        <v>-4.5901639344262279E-2</v>
      </c>
      <c r="G50" s="198">
        <v>0.37254901960784315</v>
      </c>
      <c r="H50" s="198">
        <v>-0.12315270935960587</v>
      </c>
      <c r="I50" s="145">
        <v>2.5862068965517349E-2</v>
      </c>
      <c r="J50" s="163">
        <v>-6.6913135001161583E-2</v>
      </c>
      <c r="L50" s="185"/>
      <c r="M50" s="185"/>
      <c r="N50" s="185"/>
      <c r="O50" s="185"/>
      <c r="P50" s="185"/>
      <c r="Q50" s="185"/>
      <c r="R50" s="185"/>
    </row>
    <row r="51" spans="1:18" x14ac:dyDescent="0.2">
      <c r="A51" s="185"/>
      <c r="B51" s="185"/>
      <c r="C51" s="185" t="s">
        <v>158</v>
      </c>
      <c r="D51" s="67">
        <v>2012</v>
      </c>
      <c r="E51" s="67">
        <v>1151</v>
      </c>
      <c r="F51" s="146">
        <v>608</v>
      </c>
      <c r="G51" s="146">
        <v>67</v>
      </c>
      <c r="H51" s="146">
        <v>476</v>
      </c>
      <c r="I51" s="67">
        <v>861</v>
      </c>
      <c r="J51" s="155">
        <v>785</v>
      </c>
      <c r="L51" s="141"/>
      <c r="M51" s="141"/>
      <c r="N51" s="141"/>
      <c r="O51" s="141"/>
      <c r="P51" s="141"/>
      <c r="Q51" s="141"/>
      <c r="R51" s="141"/>
    </row>
    <row r="52" spans="1:18" x14ac:dyDescent="0.2">
      <c r="A52" s="185"/>
      <c r="B52" s="185"/>
      <c r="C52" s="185" t="s">
        <v>147</v>
      </c>
      <c r="D52" s="145">
        <v>-0.10724233983286913</v>
      </c>
      <c r="E52" s="145">
        <v>-0.15718562874251496</v>
      </c>
      <c r="F52" s="198">
        <v>-0.16849315068493154</v>
      </c>
      <c r="G52" s="198">
        <v>0.25490196078431371</v>
      </c>
      <c r="H52" s="198">
        <v>-0.18018018018018023</v>
      </c>
      <c r="I52" s="145">
        <v>-2.5672371638141844E-2</v>
      </c>
      <c r="J52" s="163">
        <v>-8.5418138939239996E-2</v>
      </c>
      <c r="L52" s="185"/>
      <c r="M52" s="185"/>
      <c r="N52" s="185"/>
      <c r="O52" s="185"/>
      <c r="P52" s="185"/>
      <c r="Q52" s="185"/>
      <c r="R52" s="185"/>
    </row>
    <row r="53" spans="1:18" x14ac:dyDescent="0.2">
      <c r="A53" s="185"/>
      <c r="B53" s="185"/>
      <c r="C53" s="185" t="s">
        <v>159</v>
      </c>
      <c r="D53" s="67">
        <v>393</v>
      </c>
      <c r="E53" s="67">
        <v>301</v>
      </c>
      <c r="F53" s="146">
        <v>225</v>
      </c>
      <c r="G53" s="146">
        <v>6</v>
      </c>
      <c r="H53" s="146">
        <v>70</v>
      </c>
      <c r="I53" s="67">
        <v>92</v>
      </c>
      <c r="J53" s="155">
        <v>86</v>
      </c>
      <c r="L53" s="141"/>
      <c r="M53" s="141"/>
      <c r="N53" s="141"/>
      <c r="O53" s="141"/>
      <c r="P53" s="141"/>
      <c r="Q53" s="141"/>
      <c r="R53" s="141"/>
    </row>
    <row r="54" spans="1:18" x14ac:dyDescent="0.2">
      <c r="A54" s="185"/>
      <c r="B54" s="185"/>
      <c r="C54" s="185" t="s">
        <v>147</v>
      </c>
      <c r="D54" s="145">
        <v>0.29391891891891886</v>
      </c>
      <c r="E54" s="145">
        <v>0.3545454545454545</v>
      </c>
      <c r="F54" s="198">
        <v>0.30232558139534893</v>
      </c>
      <c r="G54" s="198" t="s">
        <v>180</v>
      </c>
      <c r="H54" s="198">
        <v>0.41666666666666674</v>
      </c>
      <c r="I54" s="145">
        <v>0.11842105263157898</v>
      </c>
      <c r="J54" s="163">
        <v>4.5501558940625131E-2</v>
      </c>
      <c r="L54" s="185"/>
      <c r="M54" s="185"/>
      <c r="N54" s="185"/>
      <c r="O54" s="185"/>
      <c r="P54" s="185"/>
      <c r="Q54" s="185"/>
      <c r="R54" s="185"/>
    </row>
    <row r="55" spans="1:18" ht="25.5" customHeight="1" x14ac:dyDescent="0.2">
      <c r="A55" s="185"/>
      <c r="B55" s="204" t="s">
        <v>46</v>
      </c>
      <c r="C55" s="204"/>
      <c r="D55" s="67">
        <v>1555</v>
      </c>
      <c r="E55" s="67">
        <v>1020</v>
      </c>
      <c r="F55" s="146">
        <v>486</v>
      </c>
      <c r="G55" s="146">
        <v>7</v>
      </c>
      <c r="H55" s="146">
        <v>527</v>
      </c>
      <c r="I55" s="67">
        <v>535</v>
      </c>
      <c r="J55" s="155">
        <v>531</v>
      </c>
      <c r="L55" s="141"/>
      <c r="M55" s="141"/>
      <c r="N55" s="141"/>
      <c r="O55" s="141"/>
      <c r="P55" s="141"/>
      <c r="Q55" s="141"/>
      <c r="R55" s="141"/>
    </row>
    <row r="56" spans="1:18" x14ac:dyDescent="0.2">
      <c r="A56" s="185"/>
      <c r="B56" s="212" t="s">
        <v>147</v>
      </c>
      <c r="C56" s="212"/>
      <c r="D56" s="145">
        <v>1.0128291694800895E-2</v>
      </c>
      <c r="E56" s="145">
        <v>7.7336197636949544E-2</v>
      </c>
      <c r="F56" s="198">
        <v>-2.8056112224448926E-2</v>
      </c>
      <c r="G56" s="198">
        <v>0.75</v>
      </c>
      <c r="H56" s="198">
        <v>0.19392523364485981</v>
      </c>
      <c r="I56" s="145">
        <v>-0.10363636363636364</v>
      </c>
      <c r="J56" s="163">
        <v>-0.10831329142060453</v>
      </c>
      <c r="L56" s="185"/>
      <c r="M56" s="185"/>
      <c r="N56" s="185"/>
      <c r="O56" s="185"/>
      <c r="P56" s="185"/>
      <c r="Q56" s="185"/>
      <c r="R56" s="185"/>
    </row>
    <row r="57" spans="1:18" ht="12.75" customHeight="1" x14ac:dyDescent="0.2">
      <c r="A57" s="185"/>
      <c r="B57" s="204" t="s">
        <v>174</v>
      </c>
      <c r="C57" s="204"/>
      <c r="D57" s="67">
        <v>385</v>
      </c>
      <c r="E57" s="67">
        <v>282</v>
      </c>
      <c r="F57" s="146">
        <v>231</v>
      </c>
      <c r="G57" s="146">
        <v>2</v>
      </c>
      <c r="H57" s="146">
        <v>49</v>
      </c>
      <c r="I57" s="67">
        <v>103</v>
      </c>
      <c r="J57" s="155">
        <v>48</v>
      </c>
      <c r="L57" s="141"/>
      <c r="M57" s="141"/>
      <c r="N57" s="141"/>
      <c r="O57" s="141"/>
      <c r="P57" s="141"/>
      <c r="Q57" s="141"/>
      <c r="R57" s="141"/>
    </row>
    <row r="58" spans="1:18" ht="12.75" customHeight="1" x14ac:dyDescent="0.2">
      <c r="A58" s="185"/>
      <c r="B58" s="212" t="s">
        <v>147</v>
      </c>
      <c r="C58" s="212"/>
      <c r="D58" s="145">
        <v>0.13313609467455612</v>
      </c>
      <c r="E58" s="145">
        <v>0.26106194690265494</v>
      </c>
      <c r="F58" s="198">
        <v>0.24338624338624348</v>
      </c>
      <c r="G58" s="198">
        <v>1</v>
      </c>
      <c r="H58" s="198">
        <v>0.33333333333333326</v>
      </c>
      <c r="I58" s="145">
        <v>-0.125</v>
      </c>
      <c r="J58" s="163">
        <v>-0.28197565065526597</v>
      </c>
      <c r="L58" s="185"/>
      <c r="M58" s="185"/>
      <c r="N58" s="185"/>
      <c r="O58" s="185"/>
      <c r="P58" s="185"/>
      <c r="Q58" s="185"/>
      <c r="R58" s="185"/>
    </row>
    <row r="59" spans="1:18" s="26" customFormat="1" ht="12.75" customHeight="1" x14ac:dyDescent="0.2">
      <c r="A59" s="186"/>
      <c r="B59" s="205" t="s">
        <v>168</v>
      </c>
      <c r="C59" s="205"/>
      <c r="D59" s="70">
        <f t="shared" ref="D59:J59" si="7">D49+D55+D57</f>
        <v>4473</v>
      </c>
      <c r="E59" s="70">
        <f t="shared" si="7"/>
        <v>2808</v>
      </c>
      <c r="F59" s="149">
        <f t="shared" si="7"/>
        <v>1593</v>
      </c>
      <c r="G59" s="149">
        <f t="shared" si="7"/>
        <v>82</v>
      </c>
      <c r="H59" s="149">
        <f t="shared" si="7"/>
        <v>1133</v>
      </c>
      <c r="I59" s="70">
        <f t="shared" si="7"/>
        <v>1665</v>
      </c>
      <c r="J59" s="158">
        <f t="shared" si="7"/>
        <v>1490</v>
      </c>
      <c r="L59" s="141"/>
      <c r="M59" s="141"/>
      <c r="N59" s="141"/>
      <c r="O59" s="141"/>
      <c r="P59" s="141"/>
      <c r="Q59" s="141"/>
      <c r="R59" s="141"/>
    </row>
    <row r="60" spans="1:18" s="26" customFormat="1" ht="12.75" customHeight="1" x14ac:dyDescent="0.2">
      <c r="A60" s="186"/>
      <c r="B60" s="211" t="s">
        <v>147</v>
      </c>
      <c r="C60" s="211"/>
      <c r="D60" s="195">
        <v>-3.239241092086953E-3</v>
      </c>
      <c r="E60" s="195">
        <v>1.2079062957540243E-2</v>
      </c>
      <c r="F60" s="196">
        <v>-6.2383031815346213E-3</v>
      </c>
      <c r="G60" s="196">
        <v>0.41071428571428581</v>
      </c>
      <c r="H60" s="196">
        <v>1.8639328984156656E-2</v>
      </c>
      <c r="I60" s="195">
        <v>-2.9559748427672949E-2</v>
      </c>
      <c r="J60" s="197">
        <v>-9.0694697197942098E-2</v>
      </c>
      <c r="L60" s="185"/>
      <c r="M60" s="185"/>
      <c r="N60" s="185"/>
      <c r="O60" s="185"/>
      <c r="P60" s="185"/>
      <c r="Q60" s="185"/>
      <c r="R60" s="185"/>
    </row>
    <row r="61" spans="1:18" x14ac:dyDescent="0.2">
      <c r="A61" s="187"/>
      <c r="B61" s="188"/>
      <c r="C61" s="188"/>
      <c r="D61" s="189"/>
      <c r="E61" s="189"/>
      <c r="F61" s="190"/>
      <c r="G61" s="190"/>
      <c r="H61" s="190"/>
      <c r="I61" s="189"/>
      <c r="J61" s="191"/>
      <c r="L61" s="141"/>
      <c r="M61" s="141"/>
      <c r="N61" s="141"/>
      <c r="O61" s="141"/>
      <c r="P61" s="141"/>
      <c r="Q61" s="141"/>
      <c r="R61" s="141"/>
    </row>
    <row r="62" spans="1:18" s="26" customFormat="1" ht="12.75" customHeight="1" x14ac:dyDescent="0.2">
      <c r="A62" s="215" t="s">
        <v>160</v>
      </c>
      <c r="B62" s="202"/>
      <c r="C62" s="202"/>
      <c r="D62" s="70">
        <f t="shared" ref="D62:J62" si="8">D45+D59</f>
        <v>29291</v>
      </c>
      <c r="E62" s="70">
        <f t="shared" si="8"/>
        <v>15387</v>
      </c>
      <c r="F62" s="149">
        <f t="shared" si="8"/>
        <v>7944</v>
      </c>
      <c r="G62" s="149">
        <f t="shared" si="8"/>
        <v>3375</v>
      </c>
      <c r="H62" s="149">
        <f t="shared" si="8"/>
        <v>4068</v>
      </c>
      <c r="I62" s="70">
        <f t="shared" si="8"/>
        <v>13904</v>
      </c>
      <c r="J62" s="158">
        <f t="shared" si="8"/>
        <v>13211</v>
      </c>
      <c r="L62" s="141"/>
      <c r="M62" s="141"/>
      <c r="N62" s="141"/>
      <c r="O62" s="141"/>
      <c r="P62" s="141"/>
      <c r="Q62" s="141"/>
      <c r="R62" s="141"/>
    </row>
    <row r="63" spans="1:18" s="26" customFormat="1" ht="12.75" customHeight="1" x14ac:dyDescent="0.2">
      <c r="A63" s="213" t="s">
        <v>147</v>
      </c>
      <c r="B63" s="214"/>
      <c r="C63" s="214"/>
      <c r="D63" s="192">
        <v>4.4522836984775438E-2</v>
      </c>
      <c r="E63" s="192">
        <v>0.12643762901798872</v>
      </c>
      <c r="F63" s="193">
        <v>0.11963882618510158</v>
      </c>
      <c r="G63" s="193">
        <v>8.9138329481677214E-2</v>
      </c>
      <c r="H63" s="193">
        <v>0.17319408181026974</v>
      </c>
      <c r="I63" s="192">
        <v>-3.8605416729013964E-2</v>
      </c>
      <c r="J63" s="194">
        <v>-5.4467959753488393E-2</v>
      </c>
      <c r="L63" s="185"/>
      <c r="M63" s="185"/>
      <c r="N63" s="185"/>
      <c r="O63" s="185"/>
      <c r="P63" s="185"/>
      <c r="Q63" s="185"/>
      <c r="R63" s="185"/>
    </row>
    <row r="64" spans="1:18" x14ac:dyDescent="0.2">
      <c r="D64" s="13"/>
      <c r="E64" s="13"/>
      <c r="F64" s="13"/>
      <c r="G64" s="13"/>
      <c r="H64" s="13"/>
      <c r="I64" s="13"/>
      <c r="J64" s="13"/>
    </row>
    <row r="65" spans="1:18" x14ac:dyDescent="0.2">
      <c r="D65" s="13"/>
      <c r="E65" s="13"/>
      <c r="F65" s="13"/>
      <c r="G65" s="13"/>
      <c r="H65" s="13"/>
      <c r="I65" s="13"/>
      <c r="J65" s="13"/>
    </row>
    <row r="66" spans="1:18" s="26" customFormat="1" ht="12.75" customHeight="1" x14ac:dyDescent="0.2">
      <c r="A66" s="205" t="s">
        <v>191</v>
      </c>
      <c r="B66" s="205"/>
      <c r="C66" s="205"/>
      <c r="D66" s="205"/>
      <c r="E66" s="205"/>
      <c r="F66" s="142"/>
      <c r="G66" s="142"/>
      <c r="H66" s="142"/>
      <c r="I66" s="142"/>
      <c r="J66" s="142"/>
    </row>
    <row r="67" spans="1:18" x14ac:dyDescent="0.2">
      <c r="A67" s="204"/>
      <c r="B67" s="204"/>
      <c r="C67" s="204"/>
      <c r="D67" s="141"/>
      <c r="E67" s="141"/>
      <c r="F67" s="141"/>
      <c r="G67" s="141"/>
      <c r="H67" s="141"/>
      <c r="I67" s="141"/>
      <c r="J67" s="141"/>
    </row>
    <row r="68" spans="1:18" ht="38.25" customHeight="1" x14ac:dyDescent="0.2">
      <c r="A68" s="206" t="s">
        <v>57</v>
      </c>
      <c r="B68" s="207"/>
      <c r="C68" s="207"/>
      <c r="D68" s="64" t="s">
        <v>134</v>
      </c>
      <c r="E68" s="64" t="s">
        <v>50</v>
      </c>
      <c r="F68" s="61" t="s">
        <v>178</v>
      </c>
      <c r="G68" s="61" t="s">
        <v>145</v>
      </c>
      <c r="H68" s="61" t="s">
        <v>179</v>
      </c>
      <c r="I68" s="64" t="s">
        <v>52</v>
      </c>
      <c r="J68" s="62" t="s">
        <v>195</v>
      </c>
    </row>
    <row r="69" spans="1:18" x14ac:dyDescent="0.2">
      <c r="A69" s="208"/>
      <c r="B69" s="209"/>
      <c r="C69" s="209"/>
      <c r="D69" s="65"/>
      <c r="E69" s="65"/>
      <c r="F69" s="144"/>
      <c r="G69" s="144"/>
      <c r="H69" s="144"/>
      <c r="I69" s="65"/>
      <c r="J69" s="58"/>
    </row>
    <row r="70" spans="1:18" ht="12.75" customHeight="1" x14ac:dyDescent="0.2">
      <c r="A70" s="210" t="s">
        <v>169</v>
      </c>
      <c r="B70" s="202"/>
      <c r="C70" s="202"/>
      <c r="D70" s="66"/>
      <c r="E70" s="66"/>
      <c r="F70" s="143"/>
      <c r="G70" s="143"/>
      <c r="H70" s="143"/>
      <c r="I70" s="66"/>
      <c r="J70" s="154"/>
    </row>
    <row r="71" spans="1:18" ht="12.75" customHeight="1" x14ac:dyDescent="0.2">
      <c r="A71" s="183"/>
      <c r="B71" s="204" t="s">
        <v>36</v>
      </c>
      <c r="C71" s="204"/>
      <c r="D71" s="67">
        <f t="shared" ref="D71:J71" si="9">D73+D75+D77</f>
        <v>5411</v>
      </c>
      <c r="E71" s="67">
        <f t="shared" si="9"/>
        <v>2300</v>
      </c>
      <c r="F71" s="146">
        <f t="shared" si="9"/>
        <v>1539</v>
      </c>
      <c r="G71" s="146">
        <f t="shared" si="9"/>
        <v>261</v>
      </c>
      <c r="H71" s="146">
        <f t="shared" si="9"/>
        <v>500</v>
      </c>
      <c r="I71" s="67">
        <f t="shared" si="9"/>
        <v>3111</v>
      </c>
      <c r="J71" s="155">
        <f t="shared" si="9"/>
        <v>2997</v>
      </c>
      <c r="L71" s="141"/>
      <c r="M71" s="141"/>
      <c r="N71" s="141"/>
      <c r="O71" s="141"/>
      <c r="P71" s="141"/>
      <c r="Q71" s="141"/>
      <c r="R71" s="141"/>
    </row>
    <row r="72" spans="1:18" ht="12.75" customHeight="1" x14ac:dyDescent="0.2">
      <c r="A72" s="183"/>
      <c r="B72" s="212" t="s">
        <v>147</v>
      </c>
      <c r="C72" s="212"/>
      <c r="D72" s="145">
        <v>-2.5760686951652012E-2</v>
      </c>
      <c r="E72" s="145">
        <v>0.12974839664528859</v>
      </c>
      <c r="F72" s="198">
        <v>0.1296023564064801</v>
      </c>
      <c r="G72" s="198">
        <v>0.2780487804878049</v>
      </c>
      <c r="H72" s="198">
        <v>6.4655172413793149E-2</v>
      </c>
      <c r="I72" s="145">
        <v>-0.12042042042042045</v>
      </c>
      <c r="J72" s="163">
        <v>-0.13284132841328411</v>
      </c>
      <c r="L72" s="183"/>
      <c r="M72" s="183"/>
      <c r="N72" s="183"/>
      <c r="O72" s="183"/>
      <c r="P72" s="183"/>
      <c r="Q72" s="183"/>
      <c r="R72" s="183"/>
    </row>
    <row r="73" spans="1:18" x14ac:dyDescent="0.2">
      <c r="A73" s="183"/>
      <c r="B73" s="183"/>
      <c r="C73" s="183" t="s">
        <v>148</v>
      </c>
      <c r="D73" s="67">
        <v>2495</v>
      </c>
      <c r="E73" s="67">
        <v>897</v>
      </c>
      <c r="F73" s="146">
        <v>525</v>
      </c>
      <c r="G73" s="146">
        <v>17</v>
      </c>
      <c r="H73" s="146">
        <v>355</v>
      </c>
      <c r="I73" s="67">
        <v>1598</v>
      </c>
      <c r="J73" s="155">
        <v>1531</v>
      </c>
      <c r="L73" s="141"/>
      <c r="M73" s="141"/>
      <c r="N73" s="141"/>
      <c r="O73" s="141"/>
      <c r="P73" s="141"/>
      <c r="Q73" s="141"/>
      <c r="R73" s="141"/>
    </row>
    <row r="74" spans="1:18" x14ac:dyDescent="0.2">
      <c r="A74" s="183"/>
      <c r="B74" s="183"/>
      <c r="C74" s="183" t="s">
        <v>147</v>
      </c>
      <c r="D74" s="145">
        <v>0.22438524590163933</v>
      </c>
      <c r="E74" s="145">
        <v>0.25673758865248231</v>
      </c>
      <c r="F74" s="198">
        <v>0.36220472440944884</v>
      </c>
      <c r="G74" s="198" t="s">
        <v>180</v>
      </c>
      <c r="H74" s="198">
        <v>8.6956521739130377E-2</v>
      </c>
      <c r="I74" s="145">
        <v>0.20609462710505211</v>
      </c>
      <c r="J74" s="163">
        <v>0.17100977198697076</v>
      </c>
      <c r="L74" s="183"/>
      <c r="M74" s="183"/>
      <c r="N74" s="183"/>
      <c r="O74" s="183"/>
      <c r="P74" s="183"/>
      <c r="Q74" s="183"/>
      <c r="R74" s="183"/>
    </row>
    <row r="75" spans="1:18" x14ac:dyDescent="0.2">
      <c r="A75" s="183"/>
      <c r="B75" s="183"/>
      <c r="C75" s="183" t="s">
        <v>149</v>
      </c>
      <c r="D75" s="67">
        <v>574</v>
      </c>
      <c r="E75" s="67">
        <v>363</v>
      </c>
      <c r="F75" s="146">
        <v>347</v>
      </c>
      <c r="G75" s="146">
        <v>0</v>
      </c>
      <c r="H75" s="146">
        <v>16</v>
      </c>
      <c r="I75" s="67">
        <v>211</v>
      </c>
      <c r="J75" s="155">
        <v>209</v>
      </c>
      <c r="L75" s="141"/>
      <c r="M75" s="141"/>
      <c r="N75" s="141"/>
      <c r="O75" s="141"/>
      <c r="P75" s="141"/>
      <c r="Q75" s="141"/>
      <c r="R75" s="141"/>
    </row>
    <row r="76" spans="1:18" x14ac:dyDescent="0.2">
      <c r="A76" s="183"/>
      <c r="B76" s="183"/>
      <c r="C76" s="183" t="s">
        <v>147</v>
      </c>
      <c r="D76" s="145">
        <v>0.46073298429319376</v>
      </c>
      <c r="E76" s="145">
        <v>0.41732283464566922</v>
      </c>
      <c r="F76" s="198">
        <v>0.37599999999999989</v>
      </c>
      <c r="G76" s="198" t="s">
        <v>180</v>
      </c>
      <c r="H76" s="198" t="s">
        <v>180</v>
      </c>
      <c r="I76" s="145">
        <v>0.546875</v>
      </c>
      <c r="J76" s="163">
        <v>0.53125</v>
      </c>
      <c r="L76" s="183"/>
      <c r="M76" s="183"/>
      <c r="N76" s="183"/>
      <c r="O76" s="183"/>
      <c r="P76" s="183"/>
      <c r="Q76" s="183"/>
      <c r="R76" s="183"/>
    </row>
    <row r="77" spans="1:18" x14ac:dyDescent="0.2">
      <c r="A77" s="183"/>
      <c r="B77" s="183"/>
      <c r="C77" s="183" t="s">
        <v>150</v>
      </c>
      <c r="D77" s="67">
        <v>2342</v>
      </c>
      <c r="E77" s="67">
        <v>1040</v>
      </c>
      <c r="F77" s="146">
        <v>667</v>
      </c>
      <c r="G77" s="146">
        <v>244</v>
      </c>
      <c r="H77" s="146">
        <v>129</v>
      </c>
      <c r="I77" s="67">
        <v>1302</v>
      </c>
      <c r="J77" s="155">
        <v>1257</v>
      </c>
      <c r="L77" s="141"/>
      <c r="M77" s="141"/>
      <c r="N77" s="141"/>
      <c r="O77" s="141"/>
      <c r="P77" s="141"/>
      <c r="Q77" s="141"/>
      <c r="R77" s="141"/>
    </row>
    <row r="78" spans="1:18" x14ac:dyDescent="0.2">
      <c r="A78" s="183"/>
      <c r="B78" s="183"/>
      <c r="C78" s="183" t="s">
        <v>147</v>
      </c>
      <c r="D78" s="145">
        <v>-0.24875951042011246</v>
      </c>
      <c r="E78" s="145">
        <v>-2.2471910112359605E-2</v>
      </c>
      <c r="F78" s="198">
        <v>-7.7028885832187033E-2</v>
      </c>
      <c r="G78" s="198">
        <v>0.2068965517241379</v>
      </c>
      <c r="H78" s="198">
        <v>-7.2463768115942018E-2</v>
      </c>
      <c r="I78" s="145">
        <v>-0.37237851662404087</v>
      </c>
      <c r="J78" s="163">
        <v>-0.37447257383966248</v>
      </c>
      <c r="L78" s="183"/>
      <c r="M78" s="183"/>
      <c r="N78" s="183"/>
      <c r="O78" s="183"/>
      <c r="P78" s="183"/>
      <c r="Q78" s="183"/>
      <c r="R78" s="183"/>
    </row>
    <row r="79" spans="1:18" ht="12.75" customHeight="1" x14ac:dyDescent="0.2">
      <c r="A79" s="183"/>
      <c r="B79" s="204" t="s">
        <v>37</v>
      </c>
      <c r="C79" s="204"/>
      <c r="D79" s="67">
        <f t="shared" ref="D79:J79" si="10">D81+D83</f>
        <v>2560</v>
      </c>
      <c r="E79" s="67">
        <f t="shared" si="10"/>
        <v>2429</v>
      </c>
      <c r="F79" s="146">
        <f t="shared" si="10"/>
        <v>762</v>
      </c>
      <c r="G79" s="146">
        <f t="shared" si="10"/>
        <v>1079</v>
      </c>
      <c r="H79" s="146">
        <f t="shared" si="10"/>
        <v>588</v>
      </c>
      <c r="I79" s="67">
        <f t="shared" si="10"/>
        <v>131</v>
      </c>
      <c r="J79" s="155">
        <f t="shared" si="10"/>
        <v>123</v>
      </c>
      <c r="L79" s="141"/>
      <c r="M79" s="141"/>
      <c r="N79" s="141"/>
      <c r="O79" s="141"/>
      <c r="P79" s="141"/>
      <c r="Q79" s="141"/>
      <c r="R79" s="141"/>
    </row>
    <row r="80" spans="1:18" ht="12.75" customHeight="1" x14ac:dyDescent="0.2">
      <c r="A80" s="183"/>
      <c r="B80" s="212" t="s">
        <v>147</v>
      </c>
      <c r="C80" s="212"/>
      <c r="D80" s="145">
        <v>-1.6235021260146865E-2</v>
      </c>
      <c r="E80" s="145">
        <v>5.5846422338568846E-2</v>
      </c>
      <c r="F80" s="198">
        <v>-2.5412960609911051E-2</v>
      </c>
      <c r="G80" s="198">
        <v>0.14225500526870394</v>
      </c>
      <c r="H80" s="198">
        <v>2.3381294964028854E-2</v>
      </c>
      <c r="I80" s="145">
        <v>-0.57627118644067798</v>
      </c>
      <c r="J80" s="163">
        <v>-0.58741258741258739</v>
      </c>
      <c r="L80" s="183"/>
      <c r="M80" s="183"/>
      <c r="N80" s="183"/>
      <c r="O80" s="183"/>
      <c r="P80" s="183"/>
      <c r="Q80" s="183"/>
      <c r="R80" s="183"/>
    </row>
    <row r="81" spans="1:18" x14ac:dyDescent="0.2">
      <c r="A81" s="183"/>
      <c r="B81" s="183"/>
      <c r="C81" s="183" t="s">
        <v>151</v>
      </c>
      <c r="D81" s="67">
        <v>257</v>
      </c>
      <c r="E81" s="67">
        <v>257</v>
      </c>
      <c r="F81" s="146">
        <v>53</v>
      </c>
      <c r="G81" s="146">
        <v>1</v>
      </c>
      <c r="H81" s="146">
        <v>203</v>
      </c>
      <c r="I81" s="67">
        <v>0</v>
      </c>
      <c r="J81" s="155">
        <v>0</v>
      </c>
      <c r="L81" s="141"/>
      <c r="M81" s="141"/>
      <c r="N81" s="141"/>
      <c r="O81" s="141"/>
      <c r="P81" s="141"/>
      <c r="Q81" s="141"/>
      <c r="R81" s="141"/>
    </row>
    <row r="82" spans="1:18" x14ac:dyDescent="0.2">
      <c r="A82" s="183"/>
      <c r="B82" s="183"/>
      <c r="C82" s="183" t="s">
        <v>147</v>
      </c>
      <c r="D82" s="145">
        <v>0.41340782122905018</v>
      </c>
      <c r="E82" s="145">
        <v>0.41340782122905018</v>
      </c>
      <c r="F82" s="198">
        <v>0.36585365853658547</v>
      </c>
      <c r="G82" s="198" t="s">
        <v>180</v>
      </c>
      <c r="H82" s="198">
        <v>0.42028985507246386</v>
      </c>
      <c r="I82" s="145" t="s">
        <v>180</v>
      </c>
      <c r="J82" s="163" t="s">
        <v>180</v>
      </c>
      <c r="L82" s="183"/>
      <c r="M82" s="183"/>
      <c r="N82" s="183"/>
      <c r="O82" s="183"/>
      <c r="P82" s="183"/>
      <c r="Q82" s="183"/>
      <c r="R82" s="183"/>
    </row>
    <row r="83" spans="1:18" x14ac:dyDescent="0.2">
      <c r="A83" s="183"/>
      <c r="B83" s="183"/>
      <c r="C83" s="183" t="s">
        <v>152</v>
      </c>
      <c r="D83" s="67">
        <v>2303</v>
      </c>
      <c r="E83" s="67">
        <v>2172</v>
      </c>
      <c r="F83" s="146">
        <v>709</v>
      </c>
      <c r="G83" s="146">
        <v>1078</v>
      </c>
      <c r="H83" s="146">
        <v>385</v>
      </c>
      <c r="I83" s="67">
        <v>131</v>
      </c>
      <c r="J83" s="155">
        <v>123</v>
      </c>
      <c r="L83" s="141"/>
      <c r="M83" s="141"/>
      <c r="N83" s="141"/>
      <c r="O83" s="141"/>
      <c r="P83" s="141"/>
      <c r="Q83" s="141"/>
      <c r="R83" s="141"/>
    </row>
    <row r="84" spans="1:18" x14ac:dyDescent="0.2">
      <c r="A84" s="183"/>
      <c r="B84" s="183"/>
      <c r="C84" s="183" t="s">
        <v>147</v>
      </c>
      <c r="D84" s="145">
        <v>-4.8172757475083094E-2</v>
      </c>
      <c r="E84" s="145">
        <v>2.5556081400851971E-2</v>
      </c>
      <c r="F84" s="198">
        <v>-4.6916890080428986E-2</v>
      </c>
      <c r="G84" s="198">
        <v>0.14120126448893577</v>
      </c>
      <c r="H84" s="198">
        <v>-0.10765550239234445</v>
      </c>
      <c r="I84" s="145">
        <v>-0.57627118644067798</v>
      </c>
      <c r="J84" s="163">
        <v>-0.58741258741258739</v>
      </c>
      <c r="L84" s="183"/>
      <c r="M84" s="183"/>
      <c r="N84" s="183"/>
      <c r="O84" s="183"/>
      <c r="P84" s="183"/>
      <c r="Q84" s="183"/>
      <c r="R84" s="183"/>
    </row>
    <row r="85" spans="1:18" ht="12.75" customHeight="1" x14ac:dyDescent="0.2">
      <c r="A85" s="183"/>
      <c r="B85" s="204" t="s">
        <v>38</v>
      </c>
      <c r="C85" s="204"/>
      <c r="D85" s="67">
        <f t="shared" ref="D85:J85" si="11">D87+D89</f>
        <v>4758</v>
      </c>
      <c r="E85" s="67">
        <f t="shared" si="11"/>
        <v>2585</v>
      </c>
      <c r="F85" s="146">
        <f t="shared" si="11"/>
        <v>1646</v>
      </c>
      <c r="G85" s="146">
        <f t="shared" si="11"/>
        <v>429</v>
      </c>
      <c r="H85" s="146">
        <f t="shared" si="11"/>
        <v>510</v>
      </c>
      <c r="I85" s="67">
        <f t="shared" si="11"/>
        <v>2173</v>
      </c>
      <c r="J85" s="155">
        <f t="shared" si="11"/>
        <v>2075</v>
      </c>
      <c r="L85" s="141"/>
      <c r="M85" s="141"/>
      <c r="N85" s="141"/>
      <c r="O85" s="141"/>
      <c r="P85" s="141"/>
      <c r="Q85" s="141"/>
      <c r="R85" s="141"/>
    </row>
    <row r="86" spans="1:18" ht="12.75" customHeight="1" x14ac:dyDescent="0.2">
      <c r="A86" s="183"/>
      <c r="B86" s="212" t="s">
        <v>147</v>
      </c>
      <c r="C86" s="212"/>
      <c r="D86" s="145">
        <v>-6.1790923824959432E-2</v>
      </c>
      <c r="E86" s="145">
        <v>6.4356435643564414E-2</v>
      </c>
      <c r="F86" s="198">
        <v>5.9163987138263652E-2</v>
      </c>
      <c r="G86" s="198">
        <v>0.19722222222222219</v>
      </c>
      <c r="H86" s="198">
        <v>-1.3752455795677854E-2</v>
      </c>
      <c r="I86" s="145">
        <v>-0.18351910828025475</v>
      </c>
      <c r="J86" s="163">
        <v>-0.19063406547865724</v>
      </c>
      <c r="L86" s="183"/>
      <c r="M86" s="183"/>
      <c r="N86" s="183"/>
      <c r="O86" s="183"/>
      <c r="P86" s="183"/>
      <c r="Q86" s="183"/>
      <c r="R86" s="183"/>
    </row>
    <row r="87" spans="1:18" x14ac:dyDescent="0.2">
      <c r="A87" s="183"/>
      <c r="B87" s="183"/>
      <c r="C87" s="183" t="s">
        <v>153</v>
      </c>
      <c r="D87" s="67">
        <v>272</v>
      </c>
      <c r="E87" s="67">
        <v>147</v>
      </c>
      <c r="F87" s="146">
        <v>140</v>
      </c>
      <c r="G87" s="146">
        <v>0</v>
      </c>
      <c r="H87" s="146">
        <v>7</v>
      </c>
      <c r="I87" s="67">
        <v>125</v>
      </c>
      <c r="J87" s="155">
        <v>119</v>
      </c>
      <c r="L87" s="141"/>
      <c r="M87" s="141"/>
      <c r="N87" s="141"/>
      <c r="O87" s="141"/>
      <c r="P87" s="141"/>
      <c r="Q87" s="141"/>
      <c r="R87" s="141"/>
    </row>
    <row r="88" spans="1:18" x14ac:dyDescent="0.2">
      <c r="A88" s="183"/>
      <c r="B88" s="183"/>
      <c r="C88" s="183" t="s">
        <v>147</v>
      </c>
      <c r="D88" s="145">
        <v>0.94160583941605847</v>
      </c>
      <c r="E88" s="145">
        <v>0.81481481481481488</v>
      </c>
      <c r="F88" s="198">
        <v>0.72839506172839497</v>
      </c>
      <c r="G88" s="198" t="s">
        <v>180</v>
      </c>
      <c r="H88" s="198" t="s">
        <v>180</v>
      </c>
      <c r="I88" s="145">
        <v>1.125</v>
      </c>
      <c r="J88" s="163">
        <v>1.1764705882352939</v>
      </c>
      <c r="L88" s="183"/>
      <c r="M88" s="183"/>
      <c r="N88" s="183"/>
      <c r="O88" s="183"/>
      <c r="P88" s="183"/>
      <c r="Q88" s="183"/>
      <c r="R88" s="183"/>
    </row>
    <row r="89" spans="1:18" x14ac:dyDescent="0.2">
      <c r="A89" s="183"/>
      <c r="B89" s="183"/>
      <c r="C89" s="183" t="s">
        <v>154</v>
      </c>
      <c r="D89" s="67">
        <v>4486</v>
      </c>
      <c r="E89" s="67">
        <v>2438</v>
      </c>
      <c r="F89" s="146">
        <v>1506</v>
      </c>
      <c r="G89" s="146">
        <v>429</v>
      </c>
      <c r="H89" s="146">
        <v>503</v>
      </c>
      <c r="I89" s="67">
        <v>2048</v>
      </c>
      <c r="J89" s="155">
        <v>1956</v>
      </c>
      <c r="L89" s="141"/>
      <c r="M89" s="141"/>
      <c r="N89" s="141"/>
      <c r="O89" s="141"/>
      <c r="P89" s="141"/>
      <c r="Q89" s="141"/>
      <c r="R89" s="141"/>
    </row>
    <row r="90" spans="1:18" x14ac:dyDescent="0.2">
      <c r="A90" s="183"/>
      <c r="B90" s="183"/>
      <c r="C90" s="183" t="s">
        <v>147</v>
      </c>
      <c r="D90" s="145">
        <v>-9.0435507397374493E-2</v>
      </c>
      <c r="E90" s="145">
        <v>3.8412291933418663E-2</v>
      </c>
      <c r="F90" s="198">
        <v>2.2388059701492491E-2</v>
      </c>
      <c r="G90" s="198">
        <v>0.19722222222222219</v>
      </c>
      <c r="H90" s="198">
        <v>-2.7504911591355596E-2</v>
      </c>
      <c r="I90" s="145">
        <v>-0.21335504885993484</v>
      </c>
      <c r="J90" s="163">
        <v>-0.2201524132091448</v>
      </c>
      <c r="L90" s="183"/>
      <c r="M90" s="183"/>
      <c r="N90" s="183"/>
      <c r="O90" s="183"/>
      <c r="P90" s="183"/>
      <c r="Q90" s="183"/>
      <c r="R90" s="183"/>
    </row>
    <row r="91" spans="1:18" ht="12.75" customHeight="1" x14ac:dyDescent="0.2">
      <c r="A91" s="183"/>
      <c r="B91" s="204" t="s">
        <v>155</v>
      </c>
      <c r="C91" s="204"/>
      <c r="D91" s="67">
        <v>2180</v>
      </c>
      <c r="E91" s="67">
        <v>1792</v>
      </c>
      <c r="F91" s="146">
        <v>590</v>
      </c>
      <c r="G91" s="146">
        <v>667</v>
      </c>
      <c r="H91" s="146">
        <v>535</v>
      </c>
      <c r="I91" s="67">
        <v>388</v>
      </c>
      <c r="J91" s="155">
        <v>356</v>
      </c>
      <c r="L91" s="141"/>
      <c r="M91" s="141"/>
      <c r="N91" s="141"/>
      <c r="O91" s="141"/>
      <c r="P91" s="141"/>
      <c r="Q91" s="141"/>
      <c r="R91" s="141"/>
    </row>
    <row r="92" spans="1:18" ht="12.75" customHeight="1" x14ac:dyDescent="0.2">
      <c r="A92" s="183"/>
      <c r="B92" s="212" t="s">
        <v>147</v>
      </c>
      <c r="C92" s="212"/>
      <c r="D92" s="145">
        <v>-8.0085653104925103E-2</v>
      </c>
      <c r="E92" s="145">
        <v>-1.2201885745978913E-2</v>
      </c>
      <c r="F92" s="198">
        <v>-7.6069730586370787E-2</v>
      </c>
      <c r="G92" s="198">
        <v>1.0542168674698704E-2</v>
      </c>
      <c r="H92" s="198">
        <v>3.740157480314954E-2</v>
      </c>
      <c r="I92" s="145">
        <v>-0.31015037593984962</v>
      </c>
      <c r="J92" s="163">
        <v>-0.3232323232323232</v>
      </c>
      <c r="L92" s="183"/>
      <c r="M92" s="183"/>
      <c r="N92" s="183"/>
      <c r="O92" s="183"/>
      <c r="P92" s="183"/>
      <c r="Q92" s="183"/>
      <c r="R92" s="183"/>
    </row>
    <row r="93" spans="1:18" ht="12.75" customHeight="1" x14ac:dyDescent="0.2">
      <c r="A93" s="183"/>
      <c r="B93" s="205" t="s">
        <v>39</v>
      </c>
      <c r="C93" s="205"/>
      <c r="D93" s="70">
        <f t="shared" ref="D93:J93" si="12">D71+D79+D85+D91</f>
        <v>14909</v>
      </c>
      <c r="E93" s="70">
        <f t="shared" si="12"/>
        <v>9106</v>
      </c>
      <c r="F93" s="149">
        <f t="shared" si="12"/>
        <v>4537</v>
      </c>
      <c r="G93" s="149">
        <f t="shared" si="12"/>
        <v>2436</v>
      </c>
      <c r="H93" s="149">
        <f t="shared" si="12"/>
        <v>2133</v>
      </c>
      <c r="I93" s="70">
        <f t="shared" si="12"/>
        <v>5803</v>
      </c>
      <c r="J93" s="158">
        <f t="shared" si="12"/>
        <v>5551</v>
      </c>
      <c r="L93" s="141"/>
      <c r="M93" s="141"/>
      <c r="N93" s="141"/>
      <c r="O93" s="141"/>
      <c r="P93" s="141"/>
      <c r="Q93" s="141"/>
      <c r="R93" s="141"/>
    </row>
    <row r="94" spans="1:18" ht="12.75" customHeight="1" x14ac:dyDescent="0.2">
      <c r="A94" s="183"/>
      <c r="B94" s="211" t="s">
        <v>147</v>
      </c>
      <c r="C94" s="211"/>
      <c r="D94" s="195">
        <v>-4.4166940519224429E-2</v>
      </c>
      <c r="E94" s="195">
        <v>6.1432249005382689E-2</v>
      </c>
      <c r="F94" s="196">
        <v>4.6178711613946044E-2</v>
      </c>
      <c r="G94" s="196">
        <v>0.12396694214876036</v>
      </c>
      <c r="H94" s="196">
        <v>2.7000490918016595E-2</v>
      </c>
      <c r="I94" s="195">
        <v>-0.17948717948717952</v>
      </c>
      <c r="J94" s="197">
        <v>-0.18926466025442135</v>
      </c>
      <c r="L94" s="183"/>
      <c r="M94" s="183"/>
      <c r="N94" s="183"/>
      <c r="O94" s="183"/>
      <c r="P94" s="183"/>
      <c r="Q94" s="183"/>
      <c r="R94" s="183"/>
    </row>
    <row r="95" spans="1:18" ht="12.75" customHeight="1" x14ac:dyDescent="0.2">
      <c r="A95" s="183"/>
      <c r="B95" s="204" t="s">
        <v>156</v>
      </c>
      <c r="C95" s="204"/>
      <c r="D95" s="67">
        <v>5415</v>
      </c>
      <c r="E95" s="67">
        <v>1876</v>
      </c>
      <c r="F95" s="146">
        <v>1242</v>
      </c>
      <c r="G95" s="146">
        <v>214</v>
      </c>
      <c r="H95" s="146">
        <v>420</v>
      </c>
      <c r="I95" s="67">
        <v>3539</v>
      </c>
      <c r="J95" s="155">
        <v>3422</v>
      </c>
      <c r="L95" s="141"/>
      <c r="M95" s="141"/>
      <c r="N95" s="141"/>
      <c r="O95" s="141"/>
      <c r="P95" s="141"/>
      <c r="Q95" s="141"/>
      <c r="R95" s="141"/>
    </row>
    <row r="96" spans="1:18" ht="12.75" customHeight="1" x14ac:dyDescent="0.2">
      <c r="A96" s="183"/>
      <c r="B96" s="212" t="s">
        <v>147</v>
      </c>
      <c r="C96" s="212"/>
      <c r="D96" s="145">
        <v>-9.1813580031419151E-2</v>
      </c>
      <c r="E96" s="145">
        <v>0.1706398996235885</v>
      </c>
      <c r="F96" s="198">
        <v>9.8214285714285809E-2</v>
      </c>
      <c r="G96" s="198">
        <v>0.6287878787878789</v>
      </c>
      <c r="H96" s="198">
        <v>0.23099415204678353</v>
      </c>
      <c r="I96" s="145">
        <v>-0.19298669891172915</v>
      </c>
      <c r="J96" s="163">
        <v>-0.19303955933900852</v>
      </c>
      <c r="L96" s="183"/>
      <c r="M96" s="183"/>
      <c r="N96" s="183"/>
      <c r="O96" s="183"/>
      <c r="P96" s="183"/>
      <c r="Q96" s="183"/>
      <c r="R96" s="183"/>
    </row>
    <row r="97" spans="1:18" ht="12.75" customHeight="1" x14ac:dyDescent="0.2">
      <c r="A97" s="183"/>
      <c r="B97" s="204" t="s">
        <v>157</v>
      </c>
      <c r="C97" s="204"/>
      <c r="D97" s="67">
        <v>2325</v>
      </c>
      <c r="E97" s="67">
        <v>234</v>
      </c>
      <c r="F97" s="146">
        <v>170</v>
      </c>
      <c r="G97" s="146">
        <v>0</v>
      </c>
      <c r="H97" s="146">
        <v>64</v>
      </c>
      <c r="I97" s="67">
        <v>2091</v>
      </c>
      <c r="J97" s="155">
        <v>1979</v>
      </c>
      <c r="L97" s="141"/>
      <c r="M97" s="141"/>
      <c r="N97" s="141"/>
      <c r="O97" s="141"/>
      <c r="P97" s="141"/>
      <c r="Q97" s="141"/>
      <c r="R97" s="141"/>
    </row>
    <row r="98" spans="1:18" ht="12.75" customHeight="1" x14ac:dyDescent="0.2">
      <c r="A98" s="183"/>
      <c r="B98" s="212" t="s">
        <v>147</v>
      </c>
      <c r="C98" s="212"/>
      <c r="D98" s="67" t="s">
        <v>180</v>
      </c>
      <c r="E98" s="67" t="s">
        <v>180</v>
      </c>
      <c r="F98" s="146" t="s">
        <v>180</v>
      </c>
      <c r="G98" s="146" t="s">
        <v>180</v>
      </c>
      <c r="H98" s="146" t="s">
        <v>180</v>
      </c>
      <c r="I98" s="67" t="s">
        <v>180</v>
      </c>
      <c r="J98" s="155" t="s">
        <v>180</v>
      </c>
      <c r="L98" s="183"/>
      <c r="M98" s="183"/>
      <c r="N98" s="183"/>
      <c r="O98" s="183"/>
      <c r="P98" s="183"/>
      <c r="Q98" s="183"/>
      <c r="R98" s="183"/>
    </row>
    <row r="99" spans="1:18" ht="12.75" customHeight="1" x14ac:dyDescent="0.2">
      <c r="A99" s="183"/>
      <c r="B99" s="204" t="s">
        <v>163</v>
      </c>
      <c r="C99" s="204"/>
      <c r="D99" s="67">
        <v>0</v>
      </c>
      <c r="E99" s="67">
        <v>0</v>
      </c>
      <c r="F99" s="146">
        <v>0</v>
      </c>
      <c r="G99" s="146">
        <v>0</v>
      </c>
      <c r="H99" s="146">
        <v>0</v>
      </c>
      <c r="I99" s="67">
        <v>0</v>
      </c>
      <c r="J99" s="155">
        <v>0</v>
      </c>
      <c r="L99" s="141"/>
      <c r="M99" s="141"/>
      <c r="N99" s="141"/>
      <c r="O99" s="141"/>
      <c r="P99" s="141"/>
      <c r="Q99" s="141"/>
      <c r="R99" s="141"/>
    </row>
    <row r="100" spans="1:18" ht="12.75" customHeight="1" x14ac:dyDescent="0.2">
      <c r="A100" s="183"/>
      <c r="B100" s="212" t="s">
        <v>147</v>
      </c>
      <c r="C100" s="212"/>
      <c r="D100" s="67" t="s">
        <v>180</v>
      </c>
      <c r="E100" s="67" t="s">
        <v>180</v>
      </c>
      <c r="F100" s="146" t="s">
        <v>180</v>
      </c>
      <c r="G100" s="146" t="s">
        <v>180</v>
      </c>
      <c r="H100" s="146" t="s">
        <v>180</v>
      </c>
      <c r="I100" s="67" t="s">
        <v>180</v>
      </c>
      <c r="J100" s="155" t="s">
        <v>180</v>
      </c>
      <c r="L100" s="183"/>
      <c r="M100" s="183"/>
      <c r="N100" s="183"/>
      <c r="O100" s="183"/>
      <c r="P100" s="183"/>
      <c r="Q100" s="183"/>
      <c r="R100" s="183"/>
    </row>
    <row r="101" spans="1:18" ht="12.75" customHeight="1" x14ac:dyDescent="0.2">
      <c r="A101" s="183"/>
      <c r="B101" s="205" t="s">
        <v>40</v>
      </c>
      <c r="C101" s="205"/>
      <c r="D101" s="70">
        <f t="shared" ref="D101:J101" si="13">D99+D97+D95</f>
        <v>7740</v>
      </c>
      <c r="E101" s="70">
        <f t="shared" si="13"/>
        <v>2110</v>
      </c>
      <c r="F101" s="149">
        <f t="shared" si="13"/>
        <v>1412</v>
      </c>
      <c r="G101" s="149">
        <f t="shared" si="13"/>
        <v>214</v>
      </c>
      <c r="H101" s="149">
        <f t="shared" si="13"/>
        <v>484</v>
      </c>
      <c r="I101" s="70">
        <f t="shared" si="13"/>
        <v>5630</v>
      </c>
      <c r="J101" s="158">
        <f t="shared" si="13"/>
        <v>5401</v>
      </c>
      <c r="L101" s="141"/>
      <c r="M101" s="141"/>
      <c r="N101" s="141"/>
      <c r="O101" s="141"/>
      <c r="P101" s="141"/>
      <c r="Q101" s="141"/>
      <c r="R101" s="141"/>
    </row>
    <row r="102" spans="1:18" ht="12.75" customHeight="1" x14ac:dyDescent="0.2">
      <c r="A102" s="183"/>
      <c r="B102" s="211" t="s">
        <v>147</v>
      </c>
      <c r="C102" s="211"/>
      <c r="D102" s="195">
        <v>0.24983119513842</v>
      </c>
      <c r="E102" s="195">
        <v>0.31869510664993728</v>
      </c>
      <c r="F102" s="196">
        <v>0.24910714285714275</v>
      </c>
      <c r="G102" s="196">
        <v>0.6287878787878789</v>
      </c>
      <c r="H102" s="196">
        <v>0.42690058479532156</v>
      </c>
      <c r="I102" s="195">
        <v>0.22448036951501149</v>
      </c>
      <c r="J102" s="197">
        <v>0.21774580335731408</v>
      </c>
      <c r="L102" s="183"/>
      <c r="M102" s="183"/>
      <c r="N102" s="183"/>
      <c r="O102" s="183"/>
      <c r="P102" s="183"/>
      <c r="Q102" s="183"/>
      <c r="R102" s="183"/>
    </row>
    <row r="103" spans="1:18" ht="12.75" customHeight="1" x14ac:dyDescent="0.2">
      <c r="A103" s="183"/>
      <c r="B103" s="204" t="s">
        <v>175</v>
      </c>
      <c r="C103" s="204"/>
      <c r="D103" s="67">
        <v>1125</v>
      </c>
      <c r="E103" s="67">
        <v>928</v>
      </c>
      <c r="F103" s="146">
        <v>277</v>
      </c>
      <c r="G103" s="146">
        <v>456</v>
      </c>
      <c r="H103" s="146">
        <v>195</v>
      </c>
      <c r="I103" s="67">
        <v>197</v>
      </c>
      <c r="J103" s="155">
        <v>163</v>
      </c>
      <c r="L103" s="141"/>
      <c r="M103" s="141"/>
      <c r="N103" s="141"/>
      <c r="O103" s="141"/>
      <c r="P103" s="141"/>
      <c r="Q103" s="141"/>
      <c r="R103" s="141"/>
    </row>
    <row r="104" spans="1:18" ht="12.75" customHeight="1" x14ac:dyDescent="0.2">
      <c r="A104" s="183"/>
      <c r="B104" s="212" t="s">
        <v>147</v>
      </c>
      <c r="C104" s="212"/>
      <c r="D104" s="145">
        <v>9.2977250247279875E-2</v>
      </c>
      <c r="E104" s="145">
        <v>0.1375464684014871</v>
      </c>
      <c r="F104" s="198">
        <v>2.2388059701492491E-2</v>
      </c>
      <c r="G104" s="198">
        <v>0.1796875</v>
      </c>
      <c r="H104" s="198">
        <v>0.23225806451612896</v>
      </c>
      <c r="I104" s="145">
        <v>-8.333333333333337E-2</v>
      </c>
      <c r="J104" s="163">
        <v>-6.6666666666666652E-2</v>
      </c>
      <c r="L104" s="183"/>
      <c r="M104" s="183"/>
      <c r="N104" s="183"/>
      <c r="O104" s="183"/>
      <c r="P104" s="183"/>
      <c r="Q104" s="183"/>
      <c r="R104" s="183"/>
    </row>
    <row r="105" spans="1:18" s="26" customFormat="1" ht="12.75" customHeight="1" x14ac:dyDescent="0.2">
      <c r="A105" s="184"/>
      <c r="B105" s="205" t="s">
        <v>164</v>
      </c>
      <c r="C105" s="205"/>
      <c r="D105" s="70">
        <f t="shared" ref="D105:J105" si="14">D93+D101+D103</f>
        <v>23774</v>
      </c>
      <c r="E105" s="70">
        <f t="shared" si="14"/>
        <v>12144</v>
      </c>
      <c r="F105" s="149">
        <f t="shared" si="14"/>
        <v>6226</v>
      </c>
      <c r="G105" s="149">
        <f t="shared" si="14"/>
        <v>3106</v>
      </c>
      <c r="H105" s="149">
        <f t="shared" si="14"/>
        <v>2812</v>
      </c>
      <c r="I105" s="70">
        <f t="shared" si="14"/>
        <v>11630</v>
      </c>
      <c r="J105" s="158">
        <f t="shared" si="14"/>
        <v>11115</v>
      </c>
      <c r="L105" s="141"/>
      <c r="M105" s="141"/>
      <c r="N105" s="141"/>
      <c r="O105" s="141"/>
      <c r="P105" s="141"/>
      <c r="Q105" s="141"/>
      <c r="R105" s="141"/>
    </row>
    <row r="106" spans="1:18" s="26" customFormat="1" ht="12.75" customHeight="1" x14ac:dyDescent="0.2">
      <c r="A106" s="184"/>
      <c r="B106" s="211" t="s">
        <v>147</v>
      </c>
      <c r="C106" s="211"/>
      <c r="D106" s="195">
        <v>4.0722347629796873E-2</v>
      </c>
      <c r="E106" s="195">
        <v>0.1045035169452817</v>
      </c>
      <c r="F106" s="196">
        <v>8.4805035845427534E-2</v>
      </c>
      <c r="G106" s="196">
        <v>0.15664439495174465</v>
      </c>
      <c r="H106" s="196">
        <v>9.3528018942383495E-2</v>
      </c>
      <c r="I106" s="195">
        <v>-2.1601356779434089E-2</v>
      </c>
      <c r="J106" s="197">
        <v>-2.9960115017159783E-2</v>
      </c>
      <c r="L106" s="183"/>
      <c r="M106" s="183"/>
      <c r="N106" s="183"/>
      <c r="O106" s="183"/>
      <c r="P106" s="183"/>
      <c r="Q106" s="183"/>
      <c r="R106" s="183"/>
    </row>
    <row r="107" spans="1:18" ht="12.75" customHeight="1" x14ac:dyDescent="0.2">
      <c r="A107" s="183"/>
      <c r="B107" s="204" t="s">
        <v>165</v>
      </c>
      <c r="C107" s="204"/>
      <c r="D107" s="67">
        <v>1462</v>
      </c>
      <c r="E107" s="67">
        <v>557</v>
      </c>
      <c r="F107" s="146">
        <v>277</v>
      </c>
      <c r="G107" s="146">
        <v>2</v>
      </c>
      <c r="H107" s="146">
        <v>278</v>
      </c>
      <c r="I107" s="67">
        <v>905</v>
      </c>
      <c r="J107" s="155">
        <v>842</v>
      </c>
      <c r="L107" s="141"/>
      <c r="M107" s="141"/>
      <c r="N107" s="141"/>
      <c r="O107" s="141"/>
      <c r="P107" s="141"/>
      <c r="Q107" s="141"/>
      <c r="R107" s="141"/>
    </row>
    <row r="108" spans="1:18" ht="12.75" customHeight="1" x14ac:dyDescent="0.2">
      <c r="A108" s="183"/>
      <c r="B108" s="212" t="s">
        <v>147</v>
      </c>
      <c r="C108" s="212"/>
      <c r="D108" s="145">
        <v>0.59909399773499428</v>
      </c>
      <c r="E108" s="145">
        <v>1.0071428571428571</v>
      </c>
      <c r="F108" s="198">
        <v>0.74358974358974361</v>
      </c>
      <c r="G108" s="198" t="s">
        <v>180</v>
      </c>
      <c r="H108" s="198">
        <v>1.3225806451612905</v>
      </c>
      <c r="I108" s="145">
        <v>0.4096185737976783</v>
      </c>
      <c r="J108" s="163">
        <v>0.43375680580762244</v>
      </c>
      <c r="L108" s="183"/>
      <c r="M108" s="183"/>
      <c r="N108" s="183"/>
      <c r="O108" s="183"/>
      <c r="P108" s="183"/>
      <c r="Q108" s="183"/>
      <c r="R108" s="183"/>
    </row>
    <row r="109" spans="1:18" s="26" customFormat="1" ht="25.5" customHeight="1" x14ac:dyDescent="0.2">
      <c r="A109" s="184"/>
      <c r="B109" s="205" t="s">
        <v>166</v>
      </c>
      <c r="C109" s="205"/>
      <c r="D109" s="70">
        <f t="shared" ref="D109:J109" si="15">D105+D107</f>
        <v>25236</v>
      </c>
      <c r="E109" s="70">
        <f t="shared" si="15"/>
        <v>12701</v>
      </c>
      <c r="F109" s="149">
        <f t="shared" si="15"/>
        <v>6503</v>
      </c>
      <c r="G109" s="149">
        <f t="shared" si="15"/>
        <v>3108</v>
      </c>
      <c r="H109" s="149">
        <f t="shared" si="15"/>
        <v>3090</v>
      </c>
      <c r="I109" s="70">
        <f t="shared" si="15"/>
        <v>12535</v>
      </c>
      <c r="J109" s="158">
        <f t="shared" si="15"/>
        <v>11957</v>
      </c>
      <c r="L109" s="141"/>
      <c r="M109" s="141"/>
      <c r="N109" s="141"/>
      <c r="O109" s="141"/>
      <c r="P109" s="141"/>
      <c r="Q109" s="141"/>
      <c r="R109" s="141"/>
    </row>
    <row r="110" spans="1:18" s="26" customFormat="1" x14ac:dyDescent="0.2">
      <c r="A110" s="184"/>
      <c r="B110" s="211" t="s">
        <v>147</v>
      </c>
      <c r="C110" s="211"/>
      <c r="D110" s="195">
        <v>6.2128250770633331E-2</v>
      </c>
      <c r="E110" s="195">
        <v>0.12701523113921787</v>
      </c>
      <c r="F110" s="196">
        <v>0.10229787234042553</v>
      </c>
      <c r="G110" s="196">
        <v>0.15738678544914619</v>
      </c>
      <c r="H110" s="196">
        <v>0.15086531226486088</v>
      </c>
      <c r="I110" s="195">
        <v>4.23513467728176E-4</v>
      </c>
      <c r="J110" s="197">
        <v>-7.4126367807977322E-3</v>
      </c>
      <c r="L110" s="183"/>
      <c r="M110" s="183"/>
      <c r="N110" s="183"/>
      <c r="O110" s="183"/>
      <c r="P110" s="183"/>
      <c r="Q110" s="183"/>
      <c r="R110" s="183"/>
    </row>
    <row r="111" spans="1:18" s="26" customFormat="1" x14ac:dyDescent="0.2">
      <c r="A111" s="183"/>
      <c r="B111" s="183"/>
      <c r="C111" s="183"/>
      <c r="D111" s="72"/>
      <c r="E111" s="72"/>
      <c r="F111" s="151"/>
      <c r="G111" s="151"/>
      <c r="H111" s="151"/>
      <c r="I111" s="72"/>
      <c r="J111" s="160"/>
      <c r="L111" s="141"/>
      <c r="M111" s="141"/>
      <c r="N111" s="141"/>
      <c r="O111" s="141"/>
      <c r="P111" s="141"/>
      <c r="Q111" s="141"/>
      <c r="R111" s="141"/>
    </row>
    <row r="112" spans="1:18" s="26" customFormat="1" ht="12.75" customHeight="1" x14ac:dyDescent="0.2">
      <c r="A112" s="204" t="s">
        <v>167</v>
      </c>
      <c r="B112" s="204"/>
      <c r="C112" s="204"/>
      <c r="D112" s="72"/>
      <c r="E112" s="72"/>
      <c r="F112" s="151"/>
      <c r="G112" s="151"/>
      <c r="H112" s="151"/>
      <c r="I112" s="72"/>
      <c r="J112" s="160"/>
      <c r="L112" s="141"/>
      <c r="M112" s="141"/>
      <c r="N112" s="141"/>
      <c r="O112" s="141"/>
      <c r="P112" s="141"/>
      <c r="Q112" s="141"/>
      <c r="R112" s="141"/>
    </row>
    <row r="113" spans="1:18" ht="12.75" customHeight="1" x14ac:dyDescent="0.2">
      <c r="A113" s="183"/>
      <c r="B113" s="204" t="s">
        <v>173</v>
      </c>
      <c r="C113" s="204"/>
      <c r="D113" s="67">
        <v>2670</v>
      </c>
      <c r="E113" s="67">
        <v>1528</v>
      </c>
      <c r="F113" s="146">
        <v>879</v>
      </c>
      <c r="G113" s="146">
        <v>74</v>
      </c>
      <c r="H113" s="146">
        <v>575</v>
      </c>
      <c r="I113" s="67">
        <v>1142</v>
      </c>
      <c r="J113" s="155">
        <v>1081</v>
      </c>
      <c r="L113" s="141"/>
      <c r="M113" s="141"/>
      <c r="N113" s="141"/>
      <c r="O113" s="141"/>
      <c r="P113" s="141"/>
      <c r="Q113" s="141"/>
      <c r="R113" s="141"/>
    </row>
    <row r="114" spans="1:18" ht="12.75" customHeight="1" x14ac:dyDescent="0.2">
      <c r="A114" s="183"/>
      <c r="B114" s="212" t="s">
        <v>147</v>
      </c>
      <c r="C114" s="212"/>
      <c r="D114" s="145">
        <v>0.12728857890148215</v>
      </c>
      <c r="E114" s="145">
        <v>0.14643399089529585</v>
      </c>
      <c r="F114" s="198">
        <v>1.3824884792626779E-2</v>
      </c>
      <c r="G114" s="198">
        <v>0.44230769230769229</v>
      </c>
      <c r="H114" s="198">
        <v>0.39698492462311563</v>
      </c>
      <c r="I114" s="145">
        <v>0.10143442622950816</v>
      </c>
      <c r="J114" s="163">
        <v>0.15340909090909083</v>
      </c>
      <c r="L114" s="183"/>
      <c r="M114" s="183"/>
      <c r="N114" s="183"/>
      <c r="O114" s="183"/>
      <c r="P114" s="183"/>
      <c r="Q114" s="183"/>
      <c r="R114" s="183"/>
    </row>
    <row r="115" spans="1:18" x14ac:dyDescent="0.2">
      <c r="A115" s="183"/>
      <c r="B115" s="183"/>
      <c r="C115" s="183" t="s">
        <v>158</v>
      </c>
      <c r="D115" s="67">
        <v>2163</v>
      </c>
      <c r="E115" s="67">
        <v>1179</v>
      </c>
      <c r="F115" s="146">
        <v>620</v>
      </c>
      <c r="G115" s="146">
        <v>71</v>
      </c>
      <c r="H115" s="146">
        <v>488</v>
      </c>
      <c r="I115" s="67">
        <v>984</v>
      </c>
      <c r="J115" s="155">
        <v>945</v>
      </c>
      <c r="L115" s="141"/>
      <c r="M115" s="141"/>
      <c r="N115" s="141"/>
      <c r="O115" s="141"/>
      <c r="P115" s="141"/>
      <c r="Q115" s="141"/>
      <c r="R115" s="141"/>
    </row>
    <row r="116" spans="1:18" x14ac:dyDescent="0.2">
      <c r="A116" s="183"/>
      <c r="B116" s="183"/>
      <c r="C116" s="183" t="s">
        <v>147</v>
      </c>
      <c r="D116" s="145">
        <v>0.10869565217391308</v>
      </c>
      <c r="E116" s="145">
        <v>0.12019230769230771</v>
      </c>
      <c r="F116" s="198">
        <v>-4.6082949308755783E-2</v>
      </c>
      <c r="G116" s="198">
        <v>0.43999999999999995</v>
      </c>
      <c r="H116" s="198">
        <v>0.39233038348082605</v>
      </c>
      <c r="I116" s="145">
        <v>9.456264775413703E-2</v>
      </c>
      <c r="J116" s="163">
        <v>0.13717948717948714</v>
      </c>
      <c r="L116" s="183"/>
      <c r="M116" s="183"/>
      <c r="N116" s="183"/>
      <c r="O116" s="183"/>
      <c r="P116" s="183"/>
      <c r="Q116" s="183"/>
      <c r="R116" s="183"/>
    </row>
    <row r="117" spans="1:18" x14ac:dyDescent="0.2">
      <c r="A117" s="183"/>
      <c r="B117" s="183"/>
      <c r="C117" s="183" t="s">
        <v>159</v>
      </c>
      <c r="D117" s="67">
        <v>369</v>
      </c>
      <c r="E117" s="67">
        <v>294</v>
      </c>
      <c r="F117" s="146">
        <v>216</v>
      </c>
      <c r="G117" s="146">
        <v>3</v>
      </c>
      <c r="H117" s="146">
        <v>75</v>
      </c>
      <c r="I117" s="67">
        <v>75</v>
      </c>
      <c r="J117" s="155">
        <v>71</v>
      </c>
      <c r="L117" s="141"/>
      <c r="M117" s="141"/>
      <c r="N117" s="141"/>
      <c r="O117" s="141"/>
      <c r="P117" s="141"/>
      <c r="Q117" s="141"/>
      <c r="R117" s="141"/>
    </row>
    <row r="118" spans="1:18" x14ac:dyDescent="0.2">
      <c r="A118" s="183"/>
      <c r="B118" s="183"/>
      <c r="C118" s="183" t="s">
        <v>147</v>
      </c>
      <c r="D118" s="145">
        <v>6.7846607669616477E-2</v>
      </c>
      <c r="E118" s="145">
        <v>0.11068702290076327</v>
      </c>
      <c r="F118" s="198">
        <v>3.8647342995169032E-2</v>
      </c>
      <c r="G118" s="198">
        <v>0.5</v>
      </c>
      <c r="H118" s="198">
        <v>0.37735849056603765</v>
      </c>
      <c r="I118" s="145">
        <v>-7.7922077922077948E-2</v>
      </c>
      <c r="J118" s="163">
        <v>-1.4705882352941124E-2</v>
      </c>
      <c r="L118" s="183"/>
      <c r="M118" s="183"/>
      <c r="N118" s="183"/>
      <c r="O118" s="183"/>
      <c r="P118" s="183"/>
      <c r="Q118" s="183"/>
      <c r="R118" s="183"/>
    </row>
    <row r="119" spans="1:18" ht="25.5" customHeight="1" x14ac:dyDescent="0.2">
      <c r="A119" s="183"/>
      <c r="B119" s="204" t="s">
        <v>46</v>
      </c>
      <c r="C119" s="204"/>
      <c r="D119" s="67">
        <v>1758</v>
      </c>
      <c r="E119" s="67">
        <v>1069</v>
      </c>
      <c r="F119" s="146">
        <v>520</v>
      </c>
      <c r="G119" s="146">
        <v>8</v>
      </c>
      <c r="H119" s="146">
        <v>541</v>
      </c>
      <c r="I119" s="67">
        <v>689</v>
      </c>
      <c r="J119" s="155">
        <v>685</v>
      </c>
      <c r="L119" s="141"/>
      <c r="M119" s="141"/>
      <c r="N119" s="141"/>
      <c r="O119" s="141"/>
      <c r="P119" s="141"/>
      <c r="Q119" s="141"/>
      <c r="R119" s="141"/>
    </row>
    <row r="120" spans="1:18" x14ac:dyDescent="0.2">
      <c r="A120" s="183"/>
      <c r="B120" s="212" t="s">
        <v>147</v>
      </c>
      <c r="C120" s="212"/>
      <c r="D120" s="145">
        <v>-5.2847915443334781E-3</v>
      </c>
      <c r="E120" s="145">
        <v>2.4437927663734094E-2</v>
      </c>
      <c r="F120" s="198">
        <v>1.1811023622047223E-2</v>
      </c>
      <c r="G120" s="198">
        <v>1</v>
      </c>
      <c r="H120" s="198">
        <v>2.9354207436399271E-2</v>
      </c>
      <c r="I120" s="145">
        <v>-5.0000000000000044E-2</v>
      </c>
      <c r="J120" s="163">
        <v>-4.881656804733725E-2</v>
      </c>
      <c r="L120" s="183"/>
      <c r="M120" s="183"/>
      <c r="N120" s="183"/>
      <c r="O120" s="183"/>
      <c r="P120" s="183"/>
      <c r="Q120" s="183"/>
      <c r="R120" s="183"/>
    </row>
    <row r="121" spans="1:18" ht="12.75" customHeight="1" x14ac:dyDescent="0.2">
      <c r="A121" s="183"/>
      <c r="B121" s="204" t="s">
        <v>174</v>
      </c>
      <c r="C121" s="204"/>
      <c r="D121" s="67">
        <v>372</v>
      </c>
      <c r="E121" s="67">
        <v>267</v>
      </c>
      <c r="F121" s="146">
        <v>218</v>
      </c>
      <c r="G121" s="146">
        <v>2</v>
      </c>
      <c r="H121" s="146">
        <v>47</v>
      </c>
      <c r="I121" s="67">
        <v>105</v>
      </c>
      <c r="J121" s="155">
        <v>44</v>
      </c>
      <c r="L121" s="141"/>
      <c r="M121" s="141"/>
      <c r="N121" s="141"/>
      <c r="O121" s="141"/>
      <c r="P121" s="141"/>
      <c r="Q121" s="141"/>
      <c r="R121" s="141"/>
    </row>
    <row r="122" spans="1:18" ht="12.75" customHeight="1" x14ac:dyDescent="0.2">
      <c r="A122" s="183"/>
      <c r="B122" s="212" t="s">
        <v>147</v>
      </c>
      <c r="C122" s="212"/>
      <c r="D122" s="145">
        <v>-2.3872679045092826E-2</v>
      </c>
      <c r="E122" s="145">
        <v>6.800000000000006E-2</v>
      </c>
      <c r="F122" s="198">
        <v>0.10606060606060597</v>
      </c>
      <c r="G122" s="198">
        <v>1</v>
      </c>
      <c r="H122" s="198">
        <v>-9.8039215686274495E-2</v>
      </c>
      <c r="I122" s="145">
        <v>-0.20472440944881887</v>
      </c>
      <c r="J122" s="163">
        <v>-0.359375</v>
      </c>
      <c r="L122" s="183"/>
      <c r="M122" s="183"/>
      <c r="N122" s="183"/>
      <c r="O122" s="183"/>
      <c r="P122" s="183"/>
      <c r="Q122" s="183"/>
      <c r="R122" s="183"/>
    </row>
    <row r="123" spans="1:18" s="26" customFormat="1" ht="12.75" customHeight="1" x14ac:dyDescent="0.2">
      <c r="A123" s="184"/>
      <c r="B123" s="205" t="s">
        <v>168</v>
      </c>
      <c r="C123" s="205"/>
      <c r="D123" s="70">
        <f t="shared" ref="D123:J123" si="16">D113+D119+D121</f>
        <v>4800</v>
      </c>
      <c r="E123" s="70">
        <f t="shared" si="16"/>
        <v>2864</v>
      </c>
      <c r="F123" s="149">
        <f t="shared" si="16"/>
        <v>1617</v>
      </c>
      <c r="G123" s="149">
        <f t="shared" si="16"/>
        <v>84</v>
      </c>
      <c r="H123" s="149">
        <f t="shared" si="16"/>
        <v>1163</v>
      </c>
      <c r="I123" s="70">
        <f t="shared" si="16"/>
        <v>1936</v>
      </c>
      <c r="J123" s="158">
        <f t="shared" si="16"/>
        <v>1810</v>
      </c>
      <c r="L123" s="141"/>
      <c r="M123" s="141"/>
      <c r="N123" s="141"/>
      <c r="O123" s="141"/>
      <c r="P123" s="141"/>
      <c r="Q123" s="141"/>
      <c r="R123" s="141"/>
    </row>
    <row r="124" spans="1:18" s="26" customFormat="1" ht="12.75" customHeight="1" x14ac:dyDescent="0.2">
      <c r="A124" s="184"/>
      <c r="B124" s="211" t="s">
        <v>147</v>
      </c>
      <c r="C124" s="211"/>
      <c r="D124" s="195">
        <v>6.2642889803383728E-2</v>
      </c>
      <c r="E124" s="195">
        <v>9.0698571979930476E-2</v>
      </c>
      <c r="F124" s="196">
        <v>2.4777636594663255E-2</v>
      </c>
      <c r="G124" s="196">
        <v>0.49122807017543857</v>
      </c>
      <c r="H124" s="196">
        <v>0.17500000000000004</v>
      </c>
      <c r="I124" s="195">
        <v>2.1873247335950641E-2</v>
      </c>
      <c r="J124" s="197">
        <v>4.8765432098765382E-2</v>
      </c>
      <c r="L124" s="183"/>
      <c r="M124" s="183"/>
      <c r="N124" s="183"/>
      <c r="O124" s="183"/>
      <c r="P124" s="183"/>
      <c r="Q124" s="183"/>
      <c r="R124" s="183"/>
    </row>
    <row r="125" spans="1:18" x14ac:dyDescent="0.2">
      <c r="A125" s="187"/>
      <c r="B125" s="188"/>
      <c r="C125" s="188"/>
      <c r="D125" s="189"/>
      <c r="E125" s="189"/>
      <c r="F125" s="190"/>
      <c r="G125" s="190"/>
      <c r="H125" s="190"/>
      <c r="I125" s="189"/>
      <c r="J125" s="191"/>
      <c r="L125" s="141"/>
      <c r="M125" s="141"/>
      <c r="N125" s="141"/>
      <c r="O125" s="141"/>
      <c r="P125" s="141"/>
      <c r="Q125" s="141"/>
      <c r="R125" s="141"/>
    </row>
    <row r="126" spans="1:18" s="26" customFormat="1" ht="12.75" customHeight="1" x14ac:dyDescent="0.2">
      <c r="A126" s="215" t="s">
        <v>160</v>
      </c>
      <c r="B126" s="202"/>
      <c r="C126" s="202"/>
      <c r="D126" s="70">
        <f t="shared" ref="D126:J126" si="17">D109+D123</f>
        <v>30036</v>
      </c>
      <c r="E126" s="70">
        <f t="shared" si="17"/>
        <v>15565</v>
      </c>
      <c r="F126" s="149">
        <f t="shared" si="17"/>
        <v>8120</v>
      </c>
      <c r="G126" s="149">
        <f t="shared" si="17"/>
        <v>3192</v>
      </c>
      <c r="H126" s="149">
        <f t="shared" si="17"/>
        <v>4253</v>
      </c>
      <c r="I126" s="70">
        <f t="shared" si="17"/>
        <v>14471</v>
      </c>
      <c r="J126" s="158">
        <f t="shared" si="17"/>
        <v>13767</v>
      </c>
      <c r="L126" s="141"/>
      <c r="M126" s="141"/>
      <c r="N126" s="141"/>
      <c r="O126" s="141"/>
      <c r="P126" s="141"/>
      <c r="Q126" s="141"/>
      <c r="R126" s="141"/>
    </row>
    <row r="127" spans="1:18" s="26" customFormat="1" ht="12.75" customHeight="1" x14ac:dyDescent="0.2">
      <c r="A127" s="213" t="s">
        <v>147</v>
      </c>
      <c r="B127" s="214"/>
      <c r="C127" s="214"/>
      <c r="D127" s="192">
        <v>6.2210384208413849E-2</v>
      </c>
      <c r="E127" s="192">
        <v>0.12020552902011872</v>
      </c>
      <c r="F127" s="193">
        <v>8.591757282856749E-2</v>
      </c>
      <c r="G127" s="193">
        <v>0.16430388949472929</v>
      </c>
      <c r="H127" s="193">
        <v>0.15726920950801548</v>
      </c>
      <c r="I127" s="192">
        <v>3.2379130178821214E-3</v>
      </c>
      <c r="J127" s="194">
        <v>-3.8604076590487146E-4</v>
      </c>
      <c r="L127" s="183"/>
      <c r="M127" s="183"/>
      <c r="N127" s="183"/>
      <c r="O127" s="183"/>
      <c r="P127" s="183"/>
      <c r="Q127" s="183"/>
      <c r="R127" s="183"/>
    </row>
    <row r="128" spans="1:18" x14ac:dyDescent="0.2">
      <c r="D128" s="13"/>
      <c r="E128" s="13"/>
      <c r="F128" s="13"/>
      <c r="G128" s="13"/>
      <c r="H128" s="13"/>
      <c r="I128" s="13"/>
      <c r="J128" s="13"/>
    </row>
    <row r="129" spans="1:18" x14ac:dyDescent="0.2">
      <c r="D129" s="178"/>
      <c r="E129" s="178"/>
      <c r="F129" s="178"/>
      <c r="G129" s="178"/>
      <c r="H129" s="178"/>
      <c r="I129" s="178"/>
      <c r="J129" s="178"/>
    </row>
    <row r="130" spans="1:18" s="26" customFormat="1" ht="12.75" customHeight="1" x14ac:dyDescent="0.2">
      <c r="A130" s="205" t="s">
        <v>192</v>
      </c>
      <c r="B130" s="205"/>
      <c r="C130" s="205"/>
      <c r="D130" s="205"/>
      <c r="E130" s="205"/>
      <c r="F130" s="142"/>
      <c r="G130" s="142"/>
      <c r="H130" s="142"/>
      <c r="I130" s="142"/>
      <c r="J130" s="142"/>
    </row>
    <row r="131" spans="1:18" x14ac:dyDescent="0.2">
      <c r="A131" s="204"/>
      <c r="B131" s="204"/>
      <c r="C131" s="204"/>
      <c r="D131" s="141"/>
      <c r="E131" s="141"/>
      <c r="F131" s="141"/>
      <c r="G131" s="141"/>
      <c r="H131" s="141"/>
      <c r="I131" s="141"/>
      <c r="J131" s="141"/>
    </row>
    <row r="132" spans="1:18" ht="38.25" customHeight="1" x14ac:dyDescent="0.2">
      <c r="A132" s="206" t="s">
        <v>57</v>
      </c>
      <c r="B132" s="207"/>
      <c r="C132" s="207"/>
      <c r="D132" s="64" t="s">
        <v>134</v>
      </c>
      <c r="E132" s="64" t="s">
        <v>50</v>
      </c>
      <c r="F132" s="61" t="s">
        <v>178</v>
      </c>
      <c r="G132" s="61" t="s">
        <v>145</v>
      </c>
      <c r="H132" s="61" t="s">
        <v>179</v>
      </c>
      <c r="I132" s="64" t="s">
        <v>52</v>
      </c>
      <c r="J132" s="62" t="s">
        <v>195</v>
      </c>
    </row>
    <row r="133" spans="1:18" x14ac:dyDescent="0.2">
      <c r="A133" s="208"/>
      <c r="B133" s="209"/>
      <c r="C133" s="209"/>
      <c r="D133" s="65"/>
      <c r="E133" s="65"/>
      <c r="F133" s="144"/>
      <c r="G133" s="144"/>
      <c r="H133" s="144"/>
      <c r="I133" s="65"/>
      <c r="J133" s="58"/>
    </row>
    <row r="134" spans="1:18" ht="12.75" customHeight="1" x14ac:dyDescent="0.2">
      <c r="A134" s="210" t="s">
        <v>169</v>
      </c>
      <c r="B134" s="202"/>
      <c r="C134" s="202"/>
      <c r="D134" s="66"/>
      <c r="E134" s="66"/>
      <c r="F134" s="143"/>
      <c r="G134" s="143"/>
      <c r="H134" s="143"/>
      <c r="I134" s="66"/>
      <c r="J134" s="154"/>
    </row>
    <row r="135" spans="1:18" ht="12.75" customHeight="1" x14ac:dyDescent="0.2">
      <c r="A135" s="183"/>
      <c r="B135" s="204" t="s">
        <v>36</v>
      </c>
      <c r="C135" s="204"/>
      <c r="D135" s="67">
        <f t="shared" ref="D135:J135" si="18">D137+D139+D141</f>
        <v>5019</v>
      </c>
      <c r="E135" s="67">
        <f t="shared" si="18"/>
        <v>2266</v>
      </c>
      <c r="F135" s="146">
        <f t="shared" si="18"/>
        <v>1434</v>
      </c>
      <c r="G135" s="146">
        <f t="shared" si="18"/>
        <v>289</v>
      </c>
      <c r="H135" s="146">
        <f t="shared" si="18"/>
        <v>543</v>
      </c>
      <c r="I135" s="67">
        <f t="shared" si="18"/>
        <v>2753</v>
      </c>
      <c r="J135" s="155">
        <f t="shared" si="18"/>
        <v>2630</v>
      </c>
      <c r="L135" s="141"/>
      <c r="M135" s="141"/>
      <c r="N135" s="141"/>
      <c r="O135" s="141"/>
      <c r="P135" s="141"/>
      <c r="Q135" s="141"/>
      <c r="R135" s="141"/>
    </row>
    <row r="136" spans="1:18" ht="12.75" customHeight="1" x14ac:dyDescent="0.2">
      <c r="A136" s="183"/>
      <c r="B136" s="212" t="s">
        <v>147</v>
      </c>
      <c r="C136" s="212"/>
      <c r="D136" s="145">
        <v>-5.8162078324932143E-2</v>
      </c>
      <c r="E136" s="145">
        <v>0.10278053624627614</v>
      </c>
      <c r="F136" s="198">
        <v>5.3531598513011147E-2</v>
      </c>
      <c r="G136" s="198">
        <v>0.35238095238095246</v>
      </c>
      <c r="H136" s="198">
        <v>0.13289760348583868</v>
      </c>
      <c r="I136" s="145">
        <v>-0.1612595419847328</v>
      </c>
      <c r="J136" s="163">
        <v>-0.17953730856956662</v>
      </c>
      <c r="L136" s="183"/>
      <c r="M136" s="183"/>
      <c r="N136" s="183"/>
      <c r="O136" s="183"/>
      <c r="P136" s="183"/>
      <c r="Q136" s="183"/>
      <c r="R136" s="183"/>
    </row>
    <row r="137" spans="1:18" x14ac:dyDescent="0.2">
      <c r="A137" s="183"/>
      <c r="B137" s="183"/>
      <c r="C137" s="183" t="s">
        <v>148</v>
      </c>
      <c r="D137" s="67">
        <v>2306</v>
      </c>
      <c r="E137" s="67">
        <v>888</v>
      </c>
      <c r="F137" s="146">
        <v>486</v>
      </c>
      <c r="G137" s="146">
        <v>27</v>
      </c>
      <c r="H137" s="146">
        <v>375</v>
      </c>
      <c r="I137" s="67">
        <v>1418</v>
      </c>
      <c r="J137" s="155">
        <v>1343</v>
      </c>
      <c r="L137" s="141"/>
      <c r="M137" s="141"/>
      <c r="N137" s="141"/>
      <c r="O137" s="141"/>
      <c r="P137" s="141"/>
      <c r="Q137" s="141"/>
      <c r="R137" s="141"/>
    </row>
    <row r="138" spans="1:18" x14ac:dyDescent="0.2">
      <c r="A138" s="183"/>
      <c r="B138" s="183"/>
      <c r="C138" s="183" t="s">
        <v>147</v>
      </c>
      <c r="D138" s="145">
        <v>3.2003710575139177E-2</v>
      </c>
      <c r="E138" s="145">
        <v>0.24856321839080464</v>
      </c>
      <c r="F138" s="198">
        <v>0.28191489361702127</v>
      </c>
      <c r="G138" s="198" t="s">
        <v>180</v>
      </c>
      <c r="H138" s="198">
        <v>0.14603174603174596</v>
      </c>
      <c r="I138" s="145">
        <v>-7.1232876712328808E-2</v>
      </c>
      <c r="J138" s="163">
        <v>-0.10709318497913767</v>
      </c>
      <c r="L138" s="183"/>
      <c r="M138" s="183"/>
      <c r="N138" s="183"/>
      <c r="O138" s="183"/>
      <c r="P138" s="183"/>
      <c r="Q138" s="183"/>
      <c r="R138" s="183"/>
    </row>
    <row r="139" spans="1:18" x14ac:dyDescent="0.2">
      <c r="A139" s="183"/>
      <c r="B139" s="183"/>
      <c r="C139" s="183" t="s">
        <v>149</v>
      </c>
      <c r="D139" s="67">
        <v>575</v>
      </c>
      <c r="E139" s="67">
        <v>370</v>
      </c>
      <c r="F139" s="146">
        <v>343</v>
      </c>
      <c r="G139" s="146">
        <v>0</v>
      </c>
      <c r="H139" s="146">
        <v>27</v>
      </c>
      <c r="I139" s="67">
        <v>205</v>
      </c>
      <c r="J139" s="155">
        <v>202</v>
      </c>
      <c r="L139" s="141"/>
      <c r="M139" s="141"/>
      <c r="N139" s="141"/>
      <c r="O139" s="141"/>
      <c r="P139" s="141"/>
      <c r="Q139" s="141"/>
      <c r="R139" s="141"/>
    </row>
    <row r="140" spans="1:18" x14ac:dyDescent="0.2">
      <c r="A140" s="183"/>
      <c r="B140" s="183"/>
      <c r="C140" s="183" t="s">
        <v>147</v>
      </c>
      <c r="D140" s="145">
        <v>0.2737556561085972</v>
      </c>
      <c r="E140" s="145">
        <v>0.23905723905723897</v>
      </c>
      <c r="F140" s="198">
        <v>0.16438356164383561</v>
      </c>
      <c r="G140" s="198" t="s">
        <v>180</v>
      </c>
      <c r="H140" s="198" t="s">
        <v>180</v>
      </c>
      <c r="I140" s="145">
        <v>0.34482758620689657</v>
      </c>
      <c r="J140" s="163">
        <v>0.34027777777777768</v>
      </c>
      <c r="L140" s="183"/>
      <c r="M140" s="183"/>
      <c r="N140" s="183"/>
      <c r="O140" s="183"/>
      <c r="P140" s="183"/>
      <c r="Q140" s="183"/>
      <c r="R140" s="183"/>
    </row>
    <row r="141" spans="1:18" x14ac:dyDescent="0.2">
      <c r="A141" s="183"/>
      <c r="B141" s="183"/>
      <c r="C141" s="183" t="s">
        <v>150</v>
      </c>
      <c r="D141" s="67">
        <v>2138</v>
      </c>
      <c r="E141" s="67">
        <v>1008</v>
      </c>
      <c r="F141" s="146">
        <v>605</v>
      </c>
      <c r="G141" s="146">
        <v>262</v>
      </c>
      <c r="H141" s="146">
        <v>141</v>
      </c>
      <c r="I141" s="67">
        <v>1130</v>
      </c>
      <c r="J141" s="155">
        <v>1085</v>
      </c>
      <c r="L141" s="141"/>
      <c r="M141" s="141"/>
      <c r="N141" s="141"/>
      <c r="O141" s="141"/>
      <c r="P141" s="141"/>
      <c r="Q141" s="141"/>
      <c r="R141" s="141"/>
    </row>
    <row r="142" spans="1:18" x14ac:dyDescent="0.2">
      <c r="A142" s="183"/>
      <c r="B142" s="183"/>
      <c r="C142" s="183" t="s">
        <v>147</v>
      </c>
      <c r="D142" s="145">
        <v>-0.19140625</v>
      </c>
      <c r="E142" s="145">
        <v>-3.623898139079329E-2</v>
      </c>
      <c r="F142" s="198">
        <v>-0.12112259970457906</v>
      </c>
      <c r="G142" s="198">
        <v>0.25853658536585367</v>
      </c>
      <c r="H142" s="198">
        <v>-5.7553956834532349E-2</v>
      </c>
      <c r="I142" s="145">
        <v>-0.29434697855750491</v>
      </c>
      <c r="J142" s="163">
        <v>-0.29993275050437118</v>
      </c>
      <c r="L142" s="183"/>
      <c r="M142" s="183"/>
      <c r="N142" s="183"/>
      <c r="O142" s="183"/>
      <c r="P142" s="183"/>
      <c r="Q142" s="183"/>
      <c r="R142" s="183"/>
    </row>
    <row r="143" spans="1:18" ht="12.75" customHeight="1" x14ac:dyDescent="0.2">
      <c r="A143" s="183"/>
      <c r="B143" s="204" t="s">
        <v>37</v>
      </c>
      <c r="C143" s="204"/>
      <c r="D143" s="67">
        <f t="shared" ref="D143:J143" si="19">D145+D147</f>
        <v>2596</v>
      </c>
      <c r="E143" s="67">
        <f t="shared" si="19"/>
        <v>2479</v>
      </c>
      <c r="F143" s="146">
        <f t="shared" si="19"/>
        <v>781</v>
      </c>
      <c r="G143" s="146">
        <f t="shared" si="19"/>
        <v>1095</v>
      </c>
      <c r="H143" s="146">
        <f t="shared" si="19"/>
        <v>603</v>
      </c>
      <c r="I143" s="67">
        <f t="shared" si="19"/>
        <v>117</v>
      </c>
      <c r="J143" s="155">
        <f t="shared" si="19"/>
        <v>109</v>
      </c>
      <c r="L143" s="141"/>
      <c r="M143" s="141"/>
      <c r="N143" s="141"/>
      <c r="O143" s="141"/>
      <c r="P143" s="141"/>
      <c r="Q143" s="141"/>
      <c r="R143" s="141"/>
    </row>
    <row r="144" spans="1:18" ht="12.75" customHeight="1" x14ac:dyDescent="0.2">
      <c r="A144" s="183"/>
      <c r="B144" s="212" t="s">
        <v>147</v>
      </c>
      <c r="C144" s="212"/>
      <c r="D144" s="145">
        <v>3.1658092599919918E-3</v>
      </c>
      <c r="E144" s="145">
        <v>0.11464088397790051</v>
      </c>
      <c r="F144" s="198">
        <v>6.3800277392510374E-2</v>
      </c>
      <c r="G144" s="198">
        <v>0.1566523605150214</v>
      </c>
      <c r="H144" s="198">
        <v>0.10982658959537561</v>
      </c>
      <c r="I144" s="145">
        <v>-0.6788732394366197</v>
      </c>
      <c r="J144" s="163">
        <v>-0.69565217391304346</v>
      </c>
      <c r="L144" s="183"/>
      <c r="M144" s="183"/>
      <c r="N144" s="183"/>
      <c r="O144" s="183"/>
      <c r="P144" s="183"/>
      <c r="Q144" s="183"/>
      <c r="R144" s="183"/>
    </row>
    <row r="145" spans="1:18" x14ac:dyDescent="0.2">
      <c r="A145" s="183"/>
      <c r="B145" s="183"/>
      <c r="C145" s="183" t="s">
        <v>151</v>
      </c>
      <c r="D145" s="67">
        <v>278</v>
      </c>
      <c r="E145" s="67">
        <v>278</v>
      </c>
      <c r="F145" s="146">
        <v>69</v>
      </c>
      <c r="G145" s="146">
        <v>0</v>
      </c>
      <c r="H145" s="146">
        <v>209</v>
      </c>
      <c r="I145" s="67">
        <v>0</v>
      </c>
      <c r="J145" s="155">
        <v>0</v>
      </c>
      <c r="L145" s="141"/>
      <c r="M145" s="141"/>
      <c r="N145" s="141"/>
      <c r="O145" s="141"/>
      <c r="P145" s="141"/>
      <c r="Q145" s="141"/>
      <c r="R145" s="141"/>
    </row>
    <row r="146" spans="1:18" x14ac:dyDescent="0.2">
      <c r="A146" s="183"/>
      <c r="B146" s="183"/>
      <c r="C146" s="183" t="s">
        <v>147</v>
      </c>
      <c r="D146" s="145">
        <v>0.37435897435897436</v>
      </c>
      <c r="E146" s="145">
        <v>0.37435897435897436</v>
      </c>
      <c r="F146" s="198">
        <v>0.74358974358974361</v>
      </c>
      <c r="G146" s="198" t="s">
        <v>180</v>
      </c>
      <c r="H146" s="198">
        <v>0.28205128205128216</v>
      </c>
      <c r="I146" s="145" t="s">
        <v>180</v>
      </c>
      <c r="J146" s="163" t="s">
        <v>180</v>
      </c>
      <c r="L146" s="183"/>
      <c r="M146" s="183"/>
      <c r="N146" s="183"/>
      <c r="O146" s="183"/>
      <c r="P146" s="183"/>
      <c r="Q146" s="183"/>
      <c r="R146" s="183"/>
    </row>
    <row r="147" spans="1:18" x14ac:dyDescent="0.2">
      <c r="A147" s="183"/>
      <c r="B147" s="183"/>
      <c r="C147" s="183" t="s">
        <v>152</v>
      </c>
      <c r="D147" s="67">
        <v>2318</v>
      </c>
      <c r="E147" s="67">
        <v>2201</v>
      </c>
      <c r="F147" s="146">
        <v>712</v>
      </c>
      <c r="G147" s="146">
        <v>1095</v>
      </c>
      <c r="H147" s="146">
        <v>394</v>
      </c>
      <c r="I147" s="67">
        <v>117</v>
      </c>
      <c r="J147" s="155">
        <v>109</v>
      </c>
      <c r="L147" s="141"/>
      <c r="M147" s="141"/>
      <c r="N147" s="141"/>
      <c r="O147" s="141"/>
      <c r="P147" s="141"/>
      <c r="Q147" s="141"/>
      <c r="R147" s="141"/>
    </row>
    <row r="148" spans="1:18" x14ac:dyDescent="0.2">
      <c r="A148" s="183"/>
      <c r="B148" s="183"/>
      <c r="C148" s="183" t="s">
        <v>147</v>
      </c>
      <c r="D148" s="145">
        <v>-2.7873070325900473E-2</v>
      </c>
      <c r="E148" s="145">
        <v>8.9023773394031336E-2</v>
      </c>
      <c r="F148" s="198">
        <v>2.4926686217008776E-2</v>
      </c>
      <c r="G148" s="198">
        <v>0.1566523605150214</v>
      </c>
      <c r="H148" s="198">
        <v>3.5812672176308569E-2</v>
      </c>
      <c r="I148" s="145">
        <v>-0.6788732394366197</v>
      </c>
      <c r="J148" s="163">
        <v>-0.69565217391304346</v>
      </c>
      <c r="L148" s="183"/>
      <c r="M148" s="183"/>
      <c r="N148" s="183"/>
      <c r="O148" s="183"/>
      <c r="P148" s="183"/>
      <c r="Q148" s="183"/>
      <c r="R148" s="183"/>
    </row>
    <row r="149" spans="1:18" ht="12.75" customHeight="1" x14ac:dyDescent="0.2">
      <c r="A149" s="183"/>
      <c r="B149" s="204" t="s">
        <v>38</v>
      </c>
      <c r="C149" s="204"/>
      <c r="D149" s="67">
        <f t="shared" ref="D149:J149" si="20">D151+D153</f>
        <v>4632</v>
      </c>
      <c r="E149" s="67">
        <f t="shared" si="20"/>
        <v>2536</v>
      </c>
      <c r="F149" s="146">
        <f t="shared" si="20"/>
        <v>1524</v>
      </c>
      <c r="G149" s="146">
        <f t="shared" si="20"/>
        <v>463</v>
      </c>
      <c r="H149" s="146">
        <f t="shared" si="20"/>
        <v>549</v>
      </c>
      <c r="I149" s="67">
        <f t="shared" si="20"/>
        <v>2096</v>
      </c>
      <c r="J149" s="155">
        <f t="shared" si="20"/>
        <v>1989</v>
      </c>
      <c r="L149" s="141"/>
      <c r="M149" s="141"/>
      <c r="N149" s="141"/>
      <c r="O149" s="141"/>
      <c r="P149" s="141"/>
      <c r="Q149" s="141"/>
      <c r="R149" s="141"/>
    </row>
    <row r="150" spans="1:18" ht="12.75" customHeight="1" x14ac:dyDescent="0.2">
      <c r="A150" s="183"/>
      <c r="B150" s="212" t="s">
        <v>147</v>
      </c>
      <c r="C150" s="212"/>
      <c r="D150" s="145">
        <v>-2.4734215665003223E-2</v>
      </c>
      <c r="E150" s="145">
        <v>9.4986807387862804E-2</v>
      </c>
      <c r="F150" s="198">
        <v>6.7090395480225995E-2</v>
      </c>
      <c r="G150" s="198">
        <v>0.2127659574468086</v>
      </c>
      <c r="H150" s="198">
        <v>8.5062240663900335E-2</v>
      </c>
      <c r="I150" s="145">
        <v>-0.14132762312633829</v>
      </c>
      <c r="J150" s="163">
        <v>-0.15120428189116863</v>
      </c>
      <c r="L150" s="183"/>
      <c r="M150" s="183"/>
      <c r="N150" s="183"/>
      <c r="O150" s="183"/>
      <c r="P150" s="183"/>
      <c r="Q150" s="183"/>
      <c r="R150" s="183"/>
    </row>
    <row r="151" spans="1:18" x14ac:dyDescent="0.2">
      <c r="A151" s="183"/>
      <c r="B151" s="183"/>
      <c r="C151" s="183" t="s">
        <v>153</v>
      </c>
      <c r="D151" s="67">
        <v>301</v>
      </c>
      <c r="E151" s="67">
        <v>164</v>
      </c>
      <c r="F151" s="146">
        <v>150</v>
      </c>
      <c r="G151" s="146">
        <v>0</v>
      </c>
      <c r="H151" s="146">
        <v>14</v>
      </c>
      <c r="I151" s="67">
        <v>137</v>
      </c>
      <c r="J151" s="155">
        <v>129</v>
      </c>
      <c r="L151" s="141"/>
      <c r="M151" s="141"/>
      <c r="N151" s="141"/>
      <c r="O151" s="141"/>
      <c r="P151" s="141"/>
      <c r="Q151" s="141"/>
      <c r="R151" s="141"/>
    </row>
    <row r="152" spans="1:18" x14ac:dyDescent="0.2">
      <c r="A152" s="183"/>
      <c r="B152" s="183"/>
      <c r="C152" s="183" t="s">
        <v>147</v>
      </c>
      <c r="D152" s="145">
        <v>0.79268292682926833</v>
      </c>
      <c r="E152" s="145">
        <v>0.78260869565217384</v>
      </c>
      <c r="F152" s="198">
        <v>0.64130434782608692</v>
      </c>
      <c r="G152" s="198" t="s">
        <v>180</v>
      </c>
      <c r="H152" s="198" t="s">
        <v>180</v>
      </c>
      <c r="I152" s="145">
        <v>0.80555555555555558</v>
      </c>
      <c r="J152" s="163">
        <v>0.86363636363636354</v>
      </c>
      <c r="L152" s="183"/>
      <c r="M152" s="183"/>
      <c r="N152" s="183"/>
      <c r="O152" s="183"/>
      <c r="P152" s="183"/>
      <c r="Q152" s="183"/>
      <c r="R152" s="183"/>
    </row>
    <row r="153" spans="1:18" x14ac:dyDescent="0.2">
      <c r="A153" s="183"/>
      <c r="B153" s="183"/>
      <c r="C153" s="183" t="s">
        <v>154</v>
      </c>
      <c r="D153" s="67">
        <v>4331</v>
      </c>
      <c r="E153" s="67">
        <v>2372</v>
      </c>
      <c r="F153" s="146">
        <v>1374</v>
      </c>
      <c r="G153" s="146">
        <v>463</v>
      </c>
      <c r="H153" s="146">
        <v>535</v>
      </c>
      <c r="I153" s="67">
        <v>1959</v>
      </c>
      <c r="J153" s="155">
        <v>1860</v>
      </c>
      <c r="L153" s="141"/>
      <c r="M153" s="141"/>
      <c r="N153" s="141"/>
      <c r="O153" s="141"/>
      <c r="P153" s="141"/>
      <c r="Q153" s="141"/>
      <c r="R153" s="141"/>
    </row>
    <row r="154" spans="1:18" x14ac:dyDescent="0.2">
      <c r="A154" s="183"/>
      <c r="B154" s="183"/>
      <c r="C154" s="183" t="s">
        <v>147</v>
      </c>
      <c r="D154" s="145">
        <v>-5.4893138357705262E-2</v>
      </c>
      <c r="E154" s="145">
        <v>6.5994500458295136E-2</v>
      </c>
      <c r="F154" s="198">
        <v>2.7190332326284095E-2</v>
      </c>
      <c r="G154" s="198">
        <v>0.2127659574468086</v>
      </c>
      <c r="H154" s="198">
        <v>5.8091286307053958E-2</v>
      </c>
      <c r="I154" s="145">
        <v>-0.17145382235969953</v>
      </c>
      <c r="J154" s="163">
        <v>-0.18198529411764708</v>
      </c>
      <c r="L154" s="183"/>
      <c r="M154" s="183"/>
      <c r="N154" s="183"/>
      <c r="O154" s="183"/>
      <c r="P154" s="183"/>
      <c r="Q154" s="183"/>
      <c r="R154" s="183"/>
    </row>
    <row r="155" spans="1:18" ht="12.75" customHeight="1" x14ac:dyDescent="0.2">
      <c r="A155" s="183"/>
      <c r="B155" s="204" t="s">
        <v>155</v>
      </c>
      <c r="C155" s="204"/>
      <c r="D155" s="67">
        <v>2237</v>
      </c>
      <c r="E155" s="67">
        <v>1799</v>
      </c>
      <c r="F155" s="146">
        <v>610</v>
      </c>
      <c r="G155" s="146">
        <v>706</v>
      </c>
      <c r="H155" s="146">
        <v>483</v>
      </c>
      <c r="I155" s="67">
        <v>438</v>
      </c>
      <c r="J155" s="155">
        <v>406</v>
      </c>
      <c r="L155" s="141"/>
      <c r="M155" s="141"/>
      <c r="N155" s="141"/>
      <c r="O155" s="141"/>
      <c r="P155" s="141"/>
      <c r="Q155" s="141"/>
      <c r="R155" s="141"/>
    </row>
    <row r="156" spans="1:18" ht="12.75" customHeight="1" x14ac:dyDescent="0.2">
      <c r="A156" s="183"/>
      <c r="B156" s="212" t="s">
        <v>147</v>
      </c>
      <c r="C156" s="212"/>
      <c r="D156" s="145">
        <v>-8.8851634534786283E-2</v>
      </c>
      <c r="E156" s="145">
        <v>-8.3941605839416011E-2</v>
      </c>
      <c r="F156" s="198">
        <v>-0.125</v>
      </c>
      <c r="G156" s="198">
        <v>2.2026431718061623E-2</v>
      </c>
      <c r="H156" s="198">
        <v>-0.16337522441651708</v>
      </c>
      <c r="I156" s="145">
        <v>-0.10897435897435892</v>
      </c>
      <c r="J156" s="163">
        <v>-0.11059907834101379</v>
      </c>
      <c r="L156" s="183"/>
      <c r="M156" s="183"/>
      <c r="N156" s="183"/>
      <c r="O156" s="183"/>
      <c r="P156" s="183"/>
      <c r="Q156" s="183"/>
      <c r="R156" s="183"/>
    </row>
    <row r="157" spans="1:18" ht="12.75" customHeight="1" x14ac:dyDescent="0.2">
      <c r="A157" s="183"/>
      <c r="B157" s="205" t="s">
        <v>39</v>
      </c>
      <c r="C157" s="205"/>
      <c r="D157" s="70">
        <f t="shared" ref="D157:J157" si="21">D135+D143+D149+D155</f>
        <v>14484</v>
      </c>
      <c r="E157" s="70">
        <f t="shared" si="21"/>
        <v>9080</v>
      </c>
      <c r="F157" s="149">
        <f t="shared" si="21"/>
        <v>4349</v>
      </c>
      <c r="G157" s="149">
        <f t="shared" si="21"/>
        <v>2553</v>
      </c>
      <c r="H157" s="149">
        <f t="shared" si="21"/>
        <v>2178</v>
      </c>
      <c r="I157" s="70">
        <f t="shared" si="21"/>
        <v>5404</v>
      </c>
      <c r="J157" s="158">
        <f t="shared" si="21"/>
        <v>5134</v>
      </c>
      <c r="L157" s="141"/>
      <c r="M157" s="141"/>
      <c r="N157" s="141"/>
      <c r="O157" s="141"/>
      <c r="P157" s="141"/>
      <c r="Q157" s="141"/>
      <c r="R157" s="141"/>
    </row>
    <row r="158" spans="1:18" ht="12.75" customHeight="1" x14ac:dyDescent="0.2">
      <c r="A158" s="183"/>
      <c r="B158" s="211" t="s">
        <v>147</v>
      </c>
      <c r="C158" s="211"/>
      <c r="D158" s="195">
        <v>-4.2098092643051754E-2</v>
      </c>
      <c r="E158" s="195">
        <v>6.0993077106707982E-2</v>
      </c>
      <c r="F158" s="196">
        <v>3.0754444978375872E-2</v>
      </c>
      <c r="G158" s="196">
        <v>0.14324693042291958</v>
      </c>
      <c r="H158" s="196">
        <v>3.3713435795736268E-2</v>
      </c>
      <c r="I158" s="195">
        <v>-0.17914947635671219</v>
      </c>
      <c r="J158" s="197">
        <v>-0.19343185550082098</v>
      </c>
      <c r="L158" s="183"/>
      <c r="M158" s="183"/>
      <c r="N158" s="183"/>
      <c r="O158" s="183"/>
      <c r="P158" s="183"/>
      <c r="Q158" s="183"/>
      <c r="R158" s="183"/>
    </row>
    <row r="159" spans="1:18" ht="12.75" customHeight="1" x14ac:dyDescent="0.2">
      <c r="A159" s="183"/>
      <c r="B159" s="204" t="s">
        <v>156</v>
      </c>
      <c r="C159" s="204"/>
      <c r="D159" s="67">
        <v>5370</v>
      </c>
      <c r="E159" s="67">
        <v>1741</v>
      </c>
      <c r="F159" s="146">
        <v>1157</v>
      </c>
      <c r="G159" s="146">
        <v>227</v>
      </c>
      <c r="H159" s="146">
        <v>357</v>
      </c>
      <c r="I159" s="67">
        <v>3629</v>
      </c>
      <c r="J159" s="155">
        <v>3507</v>
      </c>
      <c r="L159" s="141"/>
      <c r="M159" s="141"/>
      <c r="N159" s="141"/>
      <c r="O159" s="141"/>
      <c r="P159" s="141"/>
      <c r="Q159" s="141"/>
      <c r="R159" s="141"/>
    </row>
    <row r="160" spans="1:18" ht="12.75" customHeight="1" x14ac:dyDescent="0.2">
      <c r="A160" s="183"/>
      <c r="B160" s="212" t="s">
        <v>147</v>
      </c>
      <c r="C160" s="212"/>
      <c r="D160" s="145">
        <v>-0.15257563368765337</v>
      </c>
      <c r="E160" s="145">
        <v>7.4027603513174389E-2</v>
      </c>
      <c r="F160" s="198">
        <v>4.7402005469462161E-2</v>
      </c>
      <c r="G160" s="198">
        <v>0.52739726027397271</v>
      </c>
      <c r="H160" s="198">
        <v>-3.1339031339031376E-2</v>
      </c>
      <c r="I160" s="145">
        <v>-0.23247069232470696</v>
      </c>
      <c r="J160" s="163">
        <v>-0.23702185792349728</v>
      </c>
      <c r="L160" s="183"/>
      <c r="M160" s="183"/>
      <c r="N160" s="183"/>
      <c r="O160" s="183"/>
      <c r="P160" s="183"/>
      <c r="Q160" s="183"/>
      <c r="R160" s="183"/>
    </row>
    <row r="161" spans="1:18" ht="12.75" customHeight="1" x14ac:dyDescent="0.2">
      <c r="A161" s="183"/>
      <c r="B161" s="204" t="s">
        <v>157</v>
      </c>
      <c r="C161" s="204"/>
      <c r="D161" s="67">
        <v>3122</v>
      </c>
      <c r="E161" s="67">
        <v>326</v>
      </c>
      <c r="F161" s="146">
        <v>285</v>
      </c>
      <c r="G161" s="146">
        <v>0</v>
      </c>
      <c r="H161" s="146">
        <v>41</v>
      </c>
      <c r="I161" s="67">
        <v>2796</v>
      </c>
      <c r="J161" s="155">
        <v>2659</v>
      </c>
      <c r="L161" s="141"/>
      <c r="M161" s="141"/>
      <c r="N161" s="141"/>
      <c r="O161" s="141"/>
      <c r="P161" s="141"/>
      <c r="Q161" s="141"/>
      <c r="R161" s="141"/>
    </row>
    <row r="162" spans="1:18" ht="12.75" customHeight="1" x14ac:dyDescent="0.2">
      <c r="A162" s="183"/>
      <c r="B162" s="212" t="s">
        <v>147</v>
      </c>
      <c r="C162" s="212"/>
      <c r="D162" s="67" t="s">
        <v>180</v>
      </c>
      <c r="E162" s="67" t="s">
        <v>180</v>
      </c>
      <c r="F162" s="146" t="s">
        <v>180</v>
      </c>
      <c r="G162" s="146" t="s">
        <v>180</v>
      </c>
      <c r="H162" s="146" t="s">
        <v>180</v>
      </c>
      <c r="I162" s="67" t="s">
        <v>180</v>
      </c>
      <c r="J162" s="155" t="s">
        <v>180</v>
      </c>
      <c r="L162" s="183"/>
      <c r="M162" s="183"/>
      <c r="N162" s="183"/>
      <c r="O162" s="183"/>
      <c r="P162" s="183"/>
      <c r="Q162" s="183"/>
      <c r="R162" s="183"/>
    </row>
    <row r="163" spans="1:18" ht="12.75" customHeight="1" x14ac:dyDescent="0.2">
      <c r="A163" s="183"/>
      <c r="B163" s="204" t="s">
        <v>163</v>
      </c>
      <c r="C163" s="204"/>
      <c r="D163" s="67">
        <v>0</v>
      </c>
      <c r="E163" s="67">
        <v>0</v>
      </c>
      <c r="F163" s="146">
        <v>0</v>
      </c>
      <c r="G163" s="146">
        <v>0</v>
      </c>
      <c r="H163" s="146">
        <v>0</v>
      </c>
      <c r="I163" s="67">
        <v>0</v>
      </c>
      <c r="J163" s="155">
        <v>0</v>
      </c>
      <c r="L163" s="141"/>
      <c r="M163" s="141"/>
      <c r="N163" s="141"/>
      <c r="O163" s="141"/>
      <c r="P163" s="141"/>
      <c r="Q163" s="141"/>
      <c r="R163" s="141"/>
    </row>
    <row r="164" spans="1:18" ht="12.75" customHeight="1" x14ac:dyDescent="0.2">
      <c r="A164" s="183"/>
      <c r="B164" s="212" t="s">
        <v>147</v>
      </c>
      <c r="C164" s="212"/>
      <c r="D164" s="67" t="s">
        <v>180</v>
      </c>
      <c r="E164" s="67" t="s">
        <v>180</v>
      </c>
      <c r="F164" s="146" t="s">
        <v>180</v>
      </c>
      <c r="G164" s="146" t="s">
        <v>180</v>
      </c>
      <c r="H164" s="146" t="s">
        <v>180</v>
      </c>
      <c r="I164" s="67" t="s">
        <v>180</v>
      </c>
      <c r="J164" s="155" t="s">
        <v>180</v>
      </c>
      <c r="L164" s="183"/>
      <c r="M164" s="183"/>
      <c r="N164" s="183"/>
      <c r="O164" s="183"/>
      <c r="P164" s="183"/>
      <c r="Q164" s="183"/>
      <c r="R164" s="183"/>
    </row>
    <row r="165" spans="1:18" ht="12.75" customHeight="1" x14ac:dyDescent="0.2">
      <c r="A165" s="183"/>
      <c r="B165" s="205" t="s">
        <v>40</v>
      </c>
      <c r="C165" s="205"/>
      <c r="D165" s="70">
        <f t="shared" ref="D165:J165" si="22">D163+D161+D159</f>
        <v>8492</v>
      </c>
      <c r="E165" s="70">
        <f t="shared" si="22"/>
        <v>2067</v>
      </c>
      <c r="F165" s="149">
        <f t="shared" si="22"/>
        <v>1442</v>
      </c>
      <c r="G165" s="149">
        <f t="shared" si="22"/>
        <v>227</v>
      </c>
      <c r="H165" s="149">
        <f t="shared" si="22"/>
        <v>398</v>
      </c>
      <c r="I165" s="70">
        <f t="shared" si="22"/>
        <v>6425</v>
      </c>
      <c r="J165" s="158">
        <f t="shared" si="22"/>
        <v>6166</v>
      </c>
      <c r="L165" s="141"/>
      <c r="M165" s="141"/>
      <c r="N165" s="141"/>
      <c r="O165" s="141"/>
      <c r="P165" s="141"/>
      <c r="Q165" s="141"/>
      <c r="R165" s="141"/>
    </row>
    <row r="166" spans="1:18" ht="12.75" customHeight="1" x14ac:dyDescent="0.2">
      <c r="A166" s="183"/>
      <c r="B166" s="211" t="s">
        <v>147</v>
      </c>
      <c r="C166" s="211"/>
      <c r="D166" s="195">
        <v>0.22644628099173558</v>
      </c>
      <c r="E166" s="195">
        <v>0.27232979387882583</v>
      </c>
      <c r="F166" s="196">
        <v>0.29891304347826098</v>
      </c>
      <c r="G166" s="196">
        <v>0.52739726027397271</v>
      </c>
      <c r="H166" s="196">
        <v>8.2621082621082698E-2</v>
      </c>
      <c r="I166" s="195">
        <v>0.21191135734072031</v>
      </c>
      <c r="J166" s="197">
        <v>0.20196439533456112</v>
      </c>
      <c r="L166" s="183"/>
      <c r="M166" s="183"/>
      <c r="N166" s="183"/>
      <c r="O166" s="183"/>
      <c r="P166" s="183"/>
      <c r="Q166" s="183"/>
      <c r="R166" s="183"/>
    </row>
    <row r="167" spans="1:18" ht="12.75" customHeight="1" x14ac:dyDescent="0.2">
      <c r="A167" s="183"/>
      <c r="B167" s="204" t="s">
        <v>175</v>
      </c>
      <c r="C167" s="204"/>
      <c r="D167" s="67">
        <v>1038</v>
      </c>
      <c r="E167" s="67">
        <v>819</v>
      </c>
      <c r="F167" s="146">
        <v>262</v>
      </c>
      <c r="G167" s="146">
        <v>387</v>
      </c>
      <c r="H167" s="146">
        <v>170</v>
      </c>
      <c r="I167" s="67">
        <v>219</v>
      </c>
      <c r="J167" s="155">
        <v>178</v>
      </c>
      <c r="L167" s="141"/>
      <c r="M167" s="141"/>
      <c r="N167" s="141"/>
      <c r="O167" s="141"/>
      <c r="P167" s="141"/>
      <c r="Q167" s="141"/>
      <c r="R167" s="141"/>
    </row>
    <row r="168" spans="1:18" ht="12.75" customHeight="1" x14ac:dyDescent="0.2">
      <c r="A168" s="183"/>
      <c r="B168" s="212" t="s">
        <v>147</v>
      </c>
      <c r="C168" s="212"/>
      <c r="D168" s="145">
        <v>-3.3524904214559337E-2</v>
      </c>
      <c r="E168" s="145">
        <v>-3.4939759036144546E-2</v>
      </c>
      <c r="F168" s="198">
        <v>-2.2727272727272707E-2</v>
      </c>
      <c r="G168" s="198">
        <v>-4.020100502512558E-2</v>
      </c>
      <c r="H168" s="198">
        <v>-4.166666666666663E-2</v>
      </c>
      <c r="I168" s="145">
        <v>-2.8037383177570097E-2</v>
      </c>
      <c r="J168" s="163">
        <v>-3.4090909090909061E-2</v>
      </c>
      <c r="L168" s="183"/>
      <c r="M168" s="183"/>
      <c r="N168" s="183"/>
      <c r="O168" s="183"/>
      <c r="P168" s="183"/>
      <c r="Q168" s="183"/>
      <c r="R168" s="183"/>
    </row>
    <row r="169" spans="1:18" s="26" customFormat="1" ht="12.75" customHeight="1" x14ac:dyDescent="0.2">
      <c r="A169" s="184"/>
      <c r="B169" s="205" t="s">
        <v>164</v>
      </c>
      <c r="C169" s="205"/>
      <c r="D169" s="70">
        <f t="shared" ref="D169:J169" si="23">D157+D165+D167</f>
        <v>24014</v>
      </c>
      <c r="E169" s="70">
        <f t="shared" si="23"/>
        <v>11966</v>
      </c>
      <c r="F169" s="149">
        <f t="shared" si="23"/>
        <v>6053</v>
      </c>
      <c r="G169" s="149">
        <f t="shared" si="23"/>
        <v>3167</v>
      </c>
      <c r="H169" s="149">
        <f t="shared" si="23"/>
        <v>2746</v>
      </c>
      <c r="I169" s="70">
        <f t="shared" si="23"/>
        <v>12048</v>
      </c>
      <c r="J169" s="158">
        <f t="shared" si="23"/>
        <v>11478</v>
      </c>
      <c r="L169" s="141"/>
      <c r="M169" s="141"/>
      <c r="N169" s="141"/>
      <c r="O169" s="141"/>
      <c r="P169" s="141"/>
      <c r="Q169" s="141"/>
      <c r="R169" s="141"/>
    </row>
    <row r="170" spans="1:18" s="26" customFormat="1" ht="12.75" customHeight="1" x14ac:dyDescent="0.2">
      <c r="A170" s="184"/>
      <c r="B170" s="211" t="s">
        <v>147</v>
      </c>
      <c r="C170" s="211"/>
      <c r="D170" s="195">
        <v>3.8160775727244189E-2</v>
      </c>
      <c r="E170" s="195">
        <v>8.4929225645295592E-2</v>
      </c>
      <c r="F170" s="196">
        <v>8.1735985533453848E-2</v>
      </c>
      <c r="G170" s="196">
        <v>0.13707619394823189</v>
      </c>
      <c r="H170" s="196">
        <v>3.5488958990536279E-2</v>
      </c>
      <c r="I170" s="195">
        <v>-5.531547104580814E-3</v>
      </c>
      <c r="J170" s="197">
        <v>-1.7663408948265014E-2</v>
      </c>
      <c r="L170" s="183"/>
      <c r="M170" s="183"/>
      <c r="N170" s="183"/>
      <c r="O170" s="183"/>
      <c r="P170" s="183"/>
      <c r="Q170" s="183"/>
      <c r="R170" s="183"/>
    </row>
    <row r="171" spans="1:18" ht="12.75" customHeight="1" x14ac:dyDescent="0.2">
      <c r="A171" s="183"/>
      <c r="B171" s="204" t="s">
        <v>165</v>
      </c>
      <c r="C171" s="204"/>
      <c r="D171" s="67">
        <v>1442</v>
      </c>
      <c r="E171" s="67">
        <v>514</v>
      </c>
      <c r="F171" s="146">
        <v>239</v>
      </c>
      <c r="G171" s="146">
        <v>2</v>
      </c>
      <c r="H171" s="146">
        <v>273</v>
      </c>
      <c r="I171" s="67">
        <v>928</v>
      </c>
      <c r="J171" s="155">
        <v>865</v>
      </c>
      <c r="L171" s="141"/>
      <c r="M171" s="141"/>
      <c r="N171" s="141"/>
      <c r="O171" s="141"/>
      <c r="P171" s="141"/>
      <c r="Q171" s="141"/>
      <c r="R171" s="141"/>
    </row>
    <row r="172" spans="1:18" ht="12.75" customHeight="1" x14ac:dyDescent="0.2">
      <c r="A172" s="183"/>
      <c r="B172" s="212" t="s">
        <v>147</v>
      </c>
      <c r="C172" s="212"/>
      <c r="D172" s="145">
        <v>0.41641337386018229</v>
      </c>
      <c r="E172" s="145">
        <v>0.6253968253968254</v>
      </c>
      <c r="F172" s="198">
        <v>0.67142857142857149</v>
      </c>
      <c r="G172" s="198" t="s">
        <v>180</v>
      </c>
      <c r="H172" s="198">
        <v>0.57714285714285718</v>
      </c>
      <c r="I172" s="145">
        <v>0.31845238095238093</v>
      </c>
      <c r="J172" s="163">
        <v>0.33117932148626816</v>
      </c>
      <c r="L172" s="183"/>
      <c r="M172" s="183"/>
      <c r="N172" s="183"/>
      <c r="O172" s="183"/>
      <c r="P172" s="183"/>
      <c r="Q172" s="183"/>
      <c r="R172" s="183"/>
    </row>
    <row r="173" spans="1:18" s="26" customFormat="1" ht="25.5" customHeight="1" x14ac:dyDescent="0.2">
      <c r="A173" s="184"/>
      <c r="B173" s="205" t="s">
        <v>166</v>
      </c>
      <c r="C173" s="205"/>
      <c r="D173" s="70">
        <f t="shared" ref="D173:J173" si="24">D169+D171</f>
        <v>25456</v>
      </c>
      <c r="E173" s="70">
        <f t="shared" si="24"/>
        <v>12480</v>
      </c>
      <c r="F173" s="149">
        <f t="shared" si="24"/>
        <v>6292</v>
      </c>
      <c r="G173" s="149">
        <f t="shared" si="24"/>
        <v>3169</v>
      </c>
      <c r="H173" s="149">
        <f t="shared" si="24"/>
        <v>3019</v>
      </c>
      <c r="I173" s="70">
        <f t="shared" si="24"/>
        <v>12976</v>
      </c>
      <c r="J173" s="158">
        <f t="shared" si="24"/>
        <v>12343</v>
      </c>
      <c r="L173" s="141"/>
      <c r="M173" s="141"/>
      <c r="N173" s="141"/>
      <c r="O173" s="141"/>
      <c r="P173" s="141"/>
      <c r="Q173" s="141"/>
      <c r="R173" s="141"/>
    </row>
    <row r="174" spans="1:18" s="26" customFormat="1" x14ac:dyDescent="0.2">
      <c r="A174" s="184"/>
      <c r="B174" s="211" t="s">
        <v>147</v>
      </c>
      <c r="C174" s="211"/>
      <c r="D174" s="195">
        <v>5.4138491825729718E-2</v>
      </c>
      <c r="E174" s="195">
        <v>0.10023372887450566</v>
      </c>
      <c r="F174" s="196">
        <v>9.6296296296296324E-2</v>
      </c>
      <c r="G174" s="196">
        <v>0.13780532263944578</v>
      </c>
      <c r="H174" s="196">
        <v>7.0453707119144227E-2</v>
      </c>
      <c r="I174" s="195">
        <v>1.2252899852965182E-2</v>
      </c>
      <c r="J174" s="197">
        <v>6.7957866123014021E-4</v>
      </c>
      <c r="L174" s="183"/>
      <c r="M174" s="183"/>
      <c r="N174" s="183"/>
      <c r="O174" s="183"/>
      <c r="P174" s="183"/>
      <c r="Q174" s="183"/>
      <c r="R174" s="183"/>
    </row>
    <row r="175" spans="1:18" s="26" customFormat="1" x14ac:dyDescent="0.2">
      <c r="A175" s="183"/>
      <c r="B175" s="183"/>
      <c r="C175" s="183"/>
      <c r="D175" s="72"/>
      <c r="E175" s="72"/>
      <c r="F175" s="151"/>
      <c r="G175" s="151"/>
      <c r="H175" s="151"/>
      <c r="I175" s="72"/>
      <c r="J175" s="160"/>
      <c r="L175" s="141"/>
      <c r="M175" s="141"/>
      <c r="N175" s="141"/>
      <c r="O175" s="141"/>
      <c r="P175" s="141"/>
      <c r="Q175" s="141"/>
      <c r="R175" s="141"/>
    </row>
    <row r="176" spans="1:18" s="26" customFormat="1" ht="12.75" customHeight="1" x14ac:dyDescent="0.2">
      <c r="A176" s="204" t="s">
        <v>167</v>
      </c>
      <c r="B176" s="204"/>
      <c r="C176" s="204"/>
      <c r="D176" s="72"/>
      <c r="E176" s="72"/>
      <c r="F176" s="151"/>
      <c r="G176" s="151"/>
      <c r="H176" s="151"/>
      <c r="I176" s="72"/>
      <c r="J176" s="160"/>
      <c r="L176" s="141"/>
      <c r="M176" s="141"/>
      <c r="N176" s="141"/>
      <c r="O176" s="141"/>
      <c r="P176" s="141"/>
      <c r="Q176" s="141"/>
      <c r="R176" s="141"/>
    </row>
    <row r="177" spans="1:18" ht="12.75" customHeight="1" x14ac:dyDescent="0.2">
      <c r="A177" s="183"/>
      <c r="B177" s="204" t="s">
        <v>173</v>
      </c>
      <c r="C177" s="204"/>
      <c r="D177" s="67">
        <v>2524</v>
      </c>
      <c r="E177" s="67">
        <v>1441</v>
      </c>
      <c r="F177" s="146">
        <v>928</v>
      </c>
      <c r="G177" s="146">
        <v>78</v>
      </c>
      <c r="H177" s="146">
        <v>435</v>
      </c>
      <c r="I177" s="67">
        <v>1083</v>
      </c>
      <c r="J177" s="155">
        <v>1020</v>
      </c>
      <c r="L177" s="141"/>
      <c r="M177" s="141"/>
      <c r="N177" s="141"/>
      <c r="O177" s="141"/>
      <c r="P177" s="141"/>
      <c r="Q177" s="141"/>
      <c r="R177" s="141"/>
    </row>
    <row r="178" spans="1:18" ht="12.75" customHeight="1" x14ac:dyDescent="0.2">
      <c r="A178" s="183"/>
      <c r="B178" s="212" t="s">
        <v>147</v>
      </c>
      <c r="C178" s="212"/>
      <c r="D178" s="145">
        <v>6.7796610169491567E-2</v>
      </c>
      <c r="E178" s="145">
        <v>0.13658146964856233</v>
      </c>
      <c r="F178" s="198">
        <v>5.9564719358533802E-2</v>
      </c>
      <c r="G178" s="198">
        <v>0.70454545454545459</v>
      </c>
      <c r="H178" s="198">
        <v>0.26268656716417915</v>
      </c>
      <c r="I178" s="145">
        <v>-1.4299332697807476E-2</v>
      </c>
      <c r="J178" s="163">
        <v>2.3133543638275578E-2</v>
      </c>
      <c r="L178" s="183"/>
      <c r="M178" s="183"/>
      <c r="N178" s="183"/>
      <c r="O178" s="183"/>
      <c r="P178" s="183"/>
      <c r="Q178" s="183"/>
      <c r="R178" s="183"/>
    </row>
    <row r="179" spans="1:18" x14ac:dyDescent="0.2">
      <c r="A179" s="183"/>
      <c r="B179" s="183"/>
      <c r="C179" s="183" t="s">
        <v>158</v>
      </c>
      <c r="D179" s="67">
        <v>1985</v>
      </c>
      <c r="E179" s="67">
        <v>1083</v>
      </c>
      <c r="F179" s="146">
        <v>667</v>
      </c>
      <c r="G179" s="146">
        <v>74</v>
      </c>
      <c r="H179" s="146">
        <v>342</v>
      </c>
      <c r="I179" s="67">
        <v>902</v>
      </c>
      <c r="J179" s="155">
        <v>880</v>
      </c>
      <c r="L179" s="141"/>
      <c r="M179" s="141"/>
      <c r="N179" s="141"/>
      <c r="O179" s="141"/>
      <c r="P179" s="141"/>
      <c r="Q179" s="141"/>
      <c r="R179" s="141"/>
    </row>
    <row r="180" spans="1:18" x14ac:dyDescent="0.2">
      <c r="A180" s="183"/>
      <c r="B180" s="183"/>
      <c r="C180" s="183" t="s">
        <v>147</v>
      </c>
      <c r="D180" s="145">
        <v>2.5994694960212117E-2</v>
      </c>
      <c r="E180" s="145">
        <v>0.10277492291880774</v>
      </c>
      <c r="F180" s="198">
        <v>1.9969278033794113E-2</v>
      </c>
      <c r="G180" s="198">
        <v>0.71428571428571419</v>
      </c>
      <c r="H180" s="198">
        <v>0.20357142857142851</v>
      </c>
      <c r="I180" s="145">
        <v>-5.5921052631578982E-2</v>
      </c>
      <c r="J180" s="163">
        <v>-1.1750881316098694E-2</v>
      </c>
      <c r="L180" s="183"/>
      <c r="M180" s="183"/>
      <c r="N180" s="183"/>
      <c r="O180" s="183"/>
      <c r="P180" s="183"/>
      <c r="Q180" s="183"/>
      <c r="R180" s="183"/>
    </row>
    <row r="181" spans="1:18" x14ac:dyDescent="0.2">
      <c r="A181" s="183"/>
      <c r="B181" s="183"/>
      <c r="C181" s="183" t="s">
        <v>159</v>
      </c>
      <c r="D181" s="67">
        <v>357</v>
      </c>
      <c r="E181" s="67">
        <v>268</v>
      </c>
      <c r="F181" s="146">
        <v>204</v>
      </c>
      <c r="G181" s="146">
        <v>4</v>
      </c>
      <c r="H181" s="146">
        <v>60</v>
      </c>
      <c r="I181" s="67">
        <v>89</v>
      </c>
      <c r="J181" s="155">
        <v>82</v>
      </c>
      <c r="L181" s="141"/>
      <c r="M181" s="141"/>
      <c r="N181" s="141"/>
      <c r="O181" s="141"/>
      <c r="P181" s="141"/>
      <c r="Q181" s="141"/>
      <c r="R181" s="141"/>
    </row>
    <row r="182" spans="1:18" x14ac:dyDescent="0.2">
      <c r="A182" s="183"/>
      <c r="B182" s="183"/>
      <c r="C182" s="183" t="s">
        <v>147</v>
      </c>
      <c r="D182" s="145">
        <v>7.7399380804953566E-2</v>
      </c>
      <c r="E182" s="145">
        <v>1.9379844961240345E-2</v>
      </c>
      <c r="F182" s="198">
        <v>4.9019607843137081E-3</v>
      </c>
      <c r="G182" s="198">
        <v>0.5</v>
      </c>
      <c r="H182" s="198">
        <v>5.7692307692307709E-2</v>
      </c>
      <c r="I182" s="145">
        <v>0.30769230769230771</v>
      </c>
      <c r="J182" s="163">
        <v>0.25806451612903225</v>
      </c>
      <c r="L182" s="183"/>
      <c r="M182" s="183"/>
      <c r="N182" s="183"/>
      <c r="O182" s="183"/>
      <c r="P182" s="183"/>
      <c r="Q182" s="183"/>
      <c r="R182" s="183"/>
    </row>
    <row r="183" spans="1:18" ht="25.5" customHeight="1" x14ac:dyDescent="0.2">
      <c r="A183" s="183"/>
      <c r="B183" s="204" t="s">
        <v>46</v>
      </c>
      <c r="C183" s="204"/>
      <c r="D183" s="67">
        <v>1886</v>
      </c>
      <c r="E183" s="67">
        <v>1051</v>
      </c>
      <c r="F183" s="146">
        <v>461</v>
      </c>
      <c r="G183" s="146">
        <v>10</v>
      </c>
      <c r="H183" s="146">
        <v>580</v>
      </c>
      <c r="I183" s="67">
        <v>835</v>
      </c>
      <c r="J183" s="155">
        <v>833</v>
      </c>
      <c r="L183" s="141"/>
      <c r="M183" s="141"/>
      <c r="N183" s="141"/>
      <c r="O183" s="141"/>
      <c r="P183" s="141"/>
      <c r="Q183" s="141"/>
      <c r="R183" s="141"/>
    </row>
    <row r="184" spans="1:18" x14ac:dyDescent="0.2">
      <c r="A184" s="183"/>
      <c r="B184" s="212" t="s">
        <v>147</v>
      </c>
      <c r="C184" s="212"/>
      <c r="D184" s="145">
        <v>6.6350710900473953E-2</v>
      </c>
      <c r="E184" s="145">
        <v>2.9940119760478723E-3</v>
      </c>
      <c r="F184" s="198">
        <v>-9.3625498007968155E-2</v>
      </c>
      <c r="G184" s="198">
        <v>1</v>
      </c>
      <c r="H184" s="198">
        <v>9.0909090909090828E-2</v>
      </c>
      <c r="I184" s="145">
        <v>0.15889212827988342</v>
      </c>
      <c r="J184" s="163">
        <v>0.15789473684210531</v>
      </c>
      <c r="L184" s="183"/>
      <c r="M184" s="183"/>
      <c r="N184" s="183"/>
      <c r="O184" s="183"/>
      <c r="P184" s="183"/>
      <c r="Q184" s="183"/>
      <c r="R184" s="183"/>
    </row>
    <row r="185" spans="1:18" ht="12.75" customHeight="1" x14ac:dyDescent="0.2">
      <c r="A185" s="183"/>
      <c r="B185" s="204" t="s">
        <v>174</v>
      </c>
      <c r="C185" s="204"/>
      <c r="D185" s="67">
        <v>411</v>
      </c>
      <c r="E185" s="67">
        <v>289</v>
      </c>
      <c r="F185" s="146">
        <v>232</v>
      </c>
      <c r="G185" s="146">
        <v>1</v>
      </c>
      <c r="H185" s="146">
        <v>56</v>
      </c>
      <c r="I185" s="67">
        <v>122</v>
      </c>
      <c r="J185" s="155">
        <v>60</v>
      </c>
      <c r="L185" s="141"/>
      <c r="M185" s="141"/>
      <c r="N185" s="141"/>
      <c r="O185" s="141"/>
      <c r="P185" s="141"/>
      <c r="Q185" s="141"/>
      <c r="R185" s="141"/>
    </row>
    <row r="186" spans="1:18" ht="12.75" customHeight="1" x14ac:dyDescent="0.2">
      <c r="A186" s="183"/>
      <c r="B186" s="212" t="s">
        <v>147</v>
      </c>
      <c r="C186" s="212"/>
      <c r="D186" s="145">
        <v>-7.3710073710073765E-3</v>
      </c>
      <c r="E186" s="145">
        <v>2.4911032028469782E-2</v>
      </c>
      <c r="F186" s="198">
        <v>3.5874439461883512E-2</v>
      </c>
      <c r="G186" s="198">
        <v>0</v>
      </c>
      <c r="H186" s="198">
        <v>-1.7543859649122862E-2</v>
      </c>
      <c r="I186" s="145">
        <v>-7.9365079365079416E-2</v>
      </c>
      <c r="J186" s="163">
        <v>-0.17391304347826086</v>
      </c>
      <c r="L186" s="183"/>
      <c r="M186" s="183"/>
      <c r="N186" s="183"/>
      <c r="O186" s="183"/>
      <c r="P186" s="183"/>
      <c r="Q186" s="183"/>
      <c r="R186" s="183"/>
    </row>
    <row r="187" spans="1:18" s="26" customFormat="1" ht="12.75" customHeight="1" x14ac:dyDescent="0.2">
      <c r="A187" s="184"/>
      <c r="B187" s="205" t="s">
        <v>168</v>
      </c>
      <c r="C187" s="205"/>
      <c r="D187" s="70">
        <f t="shared" ref="D187:J187" si="25">D177+D183+D185</f>
        <v>4821</v>
      </c>
      <c r="E187" s="70">
        <f t="shared" si="25"/>
        <v>2781</v>
      </c>
      <c r="F187" s="149">
        <f t="shared" si="25"/>
        <v>1621</v>
      </c>
      <c r="G187" s="149">
        <f t="shared" si="25"/>
        <v>89</v>
      </c>
      <c r="H187" s="149">
        <f t="shared" si="25"/>
        <v>1071</v>
      </c>
      <c r="I187" s="70">
        <f t="shared" si="25"/>
        <v>2040</v>
      </c>
      <c r="J187" s="158">
        <f t="shared" si="25"/>
        <v>1913</v>
      </c>
      <c r="L187" s="141"/>
      <c r="M187" s="141"/>
      <c r="N187" s="141"/>
      <c r="O187" s="141"/>
      <c r="P187" s="141"/>
      <c r="Q187" s="141"/>
      <c r="R187" s="141"/>
    </row>
    <row r="188" spans="1:18" s="26" customFormat="1" ht="12.75" customHeight="1" x14ac:dyDescent="0.2">
      <c r="A188" s="184"/>
      <c r="B188" s="211" t="s">
        <v>147</v>
      </c>
      <c r="C188" s="211"/>
      <c r="D188" s="195">
        <v>6.0282074613284831E-2</v>
      </c>
      <c r="E188" s="195">
        <v>7.1400394477317608E-2</v>
      </c>
      <c r="F188" s="196">
        <v>8.1351689612014777E-3</v>
      </c>
      <c r="G188" s="196">
        <v>0.72</v>
      </c>
      <c r="H188" s="196">
        <v>0.14881623449830883</v>
      </c>
      <c r="I188" s="195">
        <v>4.5137023105856988E-2</v>
      </c>
      <c r="J188" s="197">
        <v>6.9248826291079757E-2</v>
      </c>
      <c r="L188" s="183"/>
      <c r="M188" s="183"/>
      <c r="N188" s="183"/>
      <c r="O188" s="183"/>
      <c r="P188" s="183"/>
      <c r="Q188" s="183"/>
      <c r="R188" s="183"/>
    </row>
    <row r="189" spans="1:18" x14ac:dyDescent="0.2">
      <c r="A189" s="187"/>
      <c r="B189" s="188"/>
      <c r="C189" s="188"/>
      <c r="D189" s="189"/>
      <c r="E189" s="189"/>
      <c r="F189" s="190"/>
      <c r="G189" s="190"/>
      <c r="H189" s="190"/>
      <c r="I189" s="189"/>
      <c r="J189" s="191"/>
      <c r="L189" s="141"/>
      <c r="M189" s="141"/>
      <c r="N189" s="141"/>
      <c r="O189" s="141"/>
      <c r="P189" s="141"/>
      <c r="Q189" s="141"/>
      <c r="R189" s="141"/>
    </row>
    <row r="190" spans="1:18" s="26" customFormat="1" ht="12.75" customHeight="1" x14ac:dyDescent="0.2">
      <c r="A190" s="215" t="s">
        <v>160</v>
      </c>
      <c r="B190" s="202"/>
      <c r="C190" s="202"/>
      <c r="D190" s="70">
        <f t="shared" ref="D190:J190" si="26">D173+D187</f>
        <v>30277</v>
      </c>
      <c r="E190" s="70">
        <f t="shared" si="26"/>
        <v>15261</v>
      </c>
      <c r="F190" s="149">
        <f t="shared" si="26"/>
        <v>7913</v>
      </c>
      <c r="G190" s="149">
        <f t="shared" si="26"/>
        <v>3258</v>
      </c>
      <c r="H190" s="149">
        <f t="shared" si="26"/>
        <v>4090</v>
      </c>
      <c r="I190" s="70">
        <f t="shared" si="26"/>
        <v>15016</v>
      </c>
      <c r="J190" s="158">
        <f t="shared" si="26"/>
        <v>14256</v>
      </c>
      <c r="L190" s="141"/>
      <c r="M190" s="141"/>
      <c r="N190" s="141"/>
      <c r="O190" s="141"/>
      <c r="P190" s="141"/>
      <c r="Q190" s="141"/>
      <c r="R190" s="141"/>
    </row>
    <row r="191" spans="1:18" s="26" customFormat="1" ht="12.75" customHeight="1" x14ac:dyDescent="0.2">
      <c r="A191" s="213" t="s">
        <v>147</v>
      </c>
      <c r="B191" s="214"/>
      <c r="C191" s="214"/>
      <c r="D191" s="192">
        <v>5.5111303220229058E-2</v>
      </c>
      <c r="E191" s="192">
        <v>9.4882495058203453E-2</v>
      </c>
      <c r="F191" s="193">
        <v>7.691249312052828E-2</v>
      </c>
      <c r="G191" s="193">
        <v>0.14822771213748664</v>
      </c>
      <c r="H191" s="193">
        <v>8.9772095608671387E-2</v>
      </c>
      <c r="I191" s="192">
        <v>1.6592214422463281E-2</v>
      </c>
      <c r="J191" s="194">
        <v>9.3499554764024939E-3</v>
      </c>
      <c r="L191" s="183"/>
      <c r="M191" s="183"/>
      <c r="N191" s="183"/>
      <c r="O191" s="183"/>
      <c r="P191" s="183"/>
      <c r="Q191" s="183"/>
      <c r="R191" s="183"/>
    </row>
    <row r="192" spans="1:18" x14ac:dyDescent="0.2">
      <c r="D192" s="13"/>
      <c r="E192" s="13"/>
      <c r="F192" s="13"/>
      <c r="G192" s="13"/>
      <c r="H192" s="13"/>
      <c r="I192" s="13"/>
      <c r="J192" s="13"/>
    </row>
    <row r="193" spans="1:18" x14ac:dyDescent="0.2">
      <c r="D193" s="178"/>
      <c r="E193" s="178"/>
      <c r="F193" s="178"/>
      <c r="G193" s="178"/>
      <c r="H193" s="178"/>
      <c r="I193" s="178"/>
      <c r="J193" s="178"/>
    </row>
    <row r="194" spans="1:18" s="26" customFormat="1" ht="12.75" customHeight="1" x14ac:dyDescent="0.2">
      <c r="A194" s="205" t="s">
        <v>193</v>
      </c>
      <c r="B194" s="205"/>
      <c r="C194" s="205"/>
      <c r="D194" s="205"/>
      <c r="E194" s="205"/>
      <c r="F194" s="142"/>
      <c r="G194" s="142"/>
      <c r="H194" s="142"/>
      <c r="I194" s="142"/>
      <c r="J194" s="142"/>
    </row>
    <row r="195" spans="1:18" x14ac:dyDescent="0.2">
      <c r="A195" s="204"/>
      <c r="B195" s="204"/>
      <c r="C195" s="204"/>
      <c r="D195" s="141"/>
      <c r="E195" s="141"/>
      <c r="F195" s="141"/>
      <c r="G195" s="141"/>
      <c r="H195" s="141"/>
      <c r="I195" s="141"/>
      <c r="J195" s="141"/>
    </row>
    <row r="196" spans="1:18" ht="38.25" customHeight="1" x14ac:dyDescent="0.2">
      <c r="A196" s="206" t="s">
        <v>57</v>
      </c>
      <c r="B196" s="207"/>
      <c r="C196" s="207"/>
      <c r="D196" s="64" t="s">
        <v>134</v>
      </c>
      <c r="E196" s="64" t="s">
        <v>50</v>
      </c>
      <c r="F196" s="61" t="s">
        <v>178</v>
      </c>
      <c r="G196" s="61" t="s">
        <v>145</v>
      </c>
      <c r="H196" s="61" t="s">
        <v>179</v>
      </c>
      <c r="I196" s="64" t="s">
        <v>52</v>
      </c>
      <c r="J196" s="62" t="s">
        <v>195</v>
      </c>
    </row>
    <row r="197" spans="1:18" x14ac:dyDescent="0.2">
      <c r="A197" s="208"/>
      <c r="B197" s="209"/>
      <c r="C197" s="209"/>
      <c r="D197" s="65"/>
      <c r="E197" s="65"/>
      <c r="F197" s="144"/>
      <c r="G197" s="144"/>
      <c r="H197" s="144"/>
      <c r="I197" s="65"/>
      <c r="J197" s="58"/>
    </row>
    <row r="198" spans="1:18" ht="12.75" customHeight="1" x14ac:dyDescent="0.2">
      <c r="A198" s="210" t="s">
        <v>169</v>
      </c>
      <c r="B198" s="202"/>
      <c r="C198" s="202"/>
      <c r="D198" s="66"/>
      <c r="E198" s="66"/>
      <c r="F198" s="143"/>
      <c r="G198" s="143"/>
      <c r="H198" s="143"/>
      <c r="I198" s="66"/>
      <c r="J198" s="154"/>
    </row>
    <row r="199" spans="1:18" ht="12.75" customHeight="1" x14ac:dyDescent="0.2">
      <c r="A199" s="183"/>
      <c r="B199" s="204" t="s">
        <v>36</v>
      </c>
      <c r="C199" s="204"/>
      <c r="D199" s="67">
        <f t="shared" ref="D199:J199" si="27">D201+D203+D205</f>
        <v>5102</v>
      </c>
      <c r="E199" s="67">
        <f t="shared" si="27"/>
        <v>2252</v>
      </c>
      <c r="F199" s="146">
        <f t="shared" si="27"/>
        <v>1501</v>
      </c>
      <c r="G199" s="146">
        <f t="shared" si="27"/>
        <v>239</v>
      </c>
      <c r="H199" s="146">
        <f t="shared" si="27"/>
        <v>512</v>
      </c>
      <c r="I199" s="67">
        <f t="shared" si="27"/>
        <v>2850</v>
      </c>
      <c r="J199" s="155">
        <f t="shared" si="27"/>
        <v>2715</v>
      </c>
      <c r="L199" s="141"/>
      <c r="M199" s="141"/>
      <c r="N199" s="141"/>
      <c r="O199" s="141"/>
      <c r="P199" s="141"/>
      <c r="Q199" s="141"/>
      <c r="R199" s="141"/>
    </row>
    <row r="200" spans="1:18" ht="12.75" customHeight="1" x14ac:dyDescent="0.2">
      <c r="A200" s="183"/>
      <c r="B200" s="212" t="s">
        <v>147</v>
      </c>
      <c r="C200" s="212"/>
      <c r="D200" s="145">
        <v>-8.9442815249266866E-2</v>
      </c>
      <c r="E200" s="145">
        <v>9.7560975609756101E-2</v>
      </c>
      <c r="F200" s="198">
        <v>0.10111524163568773</v>
      </c>
      <c r="G200" s="198">
        <v>0.20512820512820512</v>
      </c>
      <c r="H200" s="198">
        <v>4.2643923240938165E-2</v>
      </c>
      <c r="I200" s="145">
        <v>-0.19843342036553524</v>
      </c>
      <c r="J200" s="163">
        <v>-0.21624033313503865</v>
      </c>
      <c r="L200" s="183"/>
      <c r="M200" s="183"/>
      <c r="N200" s="183"/>
      <c r="O200" s="183"/>
      <c r="P200" s="183"/>
      <c r="Q200" s="183"/>
      <c r="R200" s="183"/>
    </row>
    <row r="201" spans="1:18" x14ac:dyDescent="0.2">
      <c r="A201" s="183"/>
      <c r="B201" s="183"/>
      <c r="C201" s="183" t="s">
        <v>148</v>
      </c>
      <c r="D201" s="67">
        <v>2311</v>
      </c>
      <c r="E201" s="67">
        <v>884</v>
      </c>
      <c r="F201" s="146">
        <v>498</v>
      </c>
      <c r="G201" s="146">
        <v>29</v>
      </c>
      <c r="H201" s="146">
        <v>357</v>
      </c>
      <c r="I201" s="67">
        <v>1427</v>
      </c>
      <c r="J201" s="155">
        <v>1336</v>
      </c>
      <c r="L201" s="141"/>
      <c r="M201" s="141"/>
      <c r="N201" s="141"/>
      <c r="O201" s="141"/>
      <c r="P201" s="141"/>
      <c r="Q201" s="141"/>
      <c r="R201" s="141"/>
    </row>
    <row r="202" spans="1:18" x14ac:dyDescent="0.2">
      <c r="A202" s="183"/>
      <c r="B202" s="183"/>
      <c r="C202" s="183" t="s">
        <v>147</v>
      </c>
      <c r="D202" s="145">
        <v>3.4069981583793742E-2</v>
      </c>
      <c r="E202" s="145">
        <v>0.18569463548830811</v>
      </c>
      <c r="F202" s="198">
        <v>0.26221079691516708</v>
      </c>
      <c r="G202" s="198" t="s">
        <v>180</v>
      </c>
      <c r="H202" s="198">
        <v>3.6253776435045321E-2</v>
      </c>
      <c r="I202" s="145">
        <v>-4.221453287197232E-2</v>
      </c>
      <c r="J202" s="163">
        <v>-8.4039548022598873E-2</v>
      </c>
      <c r="L202" s="183"/>
      <c r="M202" s="183"/>
      <c r="N202" s="183"/>
      <c r="O202" s="183"/>
      <c r="P202" s="183"/>
      <c r="Q202" s="183"/>
      <c r="R202" s="183"/>
    </row>
    <row r="203" spans="1:18" x14ac:dyDescent="0.2">
      <c r="A203" s="183"/>
      <c r="B203" s="183"/>
      <c r="C203" s="183" t="s">
        <v>149</v>
      </c>
      <c r="D203" s="67">
        <v>584</v>
      </c>
      <c r="E203" s="67">
        <v>413</v>
      </c>
      <c r="F203" s="146">
        <v>386</v>
      </c>
      <c r="G203" s="146">
        <v>0</v>
      </c>
      <c r="H203" s="146">
        <v>27</v>
      </c>
      <c r="I203" s="67">
        <v>171</v>
      </c>
      <c r="J203" s="155">
        <v>168</v>
      </c>
      <c r="L203" s="141"/>
      <c r="M203" s="141"/>
      <c r="N203" s="141"/>
      <c r="O203" s="141"/>
      <c r="P203" s="141"/>
      <c r="Q203" s="141"/>
      <c r="R203" s="141"/>
    </row>
    <row r="204" spans="1:18" x14ac:dyDescent="0.2">
      <c r="A204" s="183"/>
      <c r="B204" s="183"/>
      <c r="C204" s="183" t="s">
        <v>147</v>
      </c>
      <c r="D204" s="145">
        <v>0.27212389380530971</v>
      </c>
      <c r="E204" s="145">
        <v>0.41034482758620688</v>
      </c>
      <c r="F204" s="198">
        <v>0.36785714285714288</v>
      </c>
      <c r="G204" s="198" t="s">
        <v>180</v>
      </c>
      <c r="H204" s="198">
        <v>1.6</v>
      </c>
      <c r="I204" s="145">
        <v>2.4691358024691357E-2</v>
      </c>
      <c r="J204" s="163">
        <v>6.1728395061728392E-3</v>
      </c>
      <c r="L204" s="183"/>
      <c r="M204" s="183"/>
      <c r="N204" s="183"/>
      <c r="O204" s="183"/>
      <c r="P204" s="183"/>
      <c r="Q204" s="183"/>
      <c r="R204" s="183"/>
    </row>
    <row r="205" spans="1:18" x14ac:dyDescent="0.2">
      <c r="A205" s="183"/>
      <c r="B205" s="183"/>
      <c r="C205" s="183" t="s">
        <v>150</v>
      </c>
      <c r="D205" s="67">
        <v>2207</v>
      </c>
      <c r="E205" s="67">
        <v>955</v>
      </c>
      <c r="F205" s="146">
        <v>617</v>
      </c>
      <c r="G205" s="146">
        <v>210</v>
      </c>
      <c r="H205" s="146">
        <v>128</v>
      </c>
      <c r="I205" s="67">
        <v>1252</v>
      </c>
      <c r="J205" s="155">
        <v>1211</v>
      </c>
      <c r="L205" s="141"/>
      <c r="M205" s="141"/>
      <c r="N205" s="141"/>
      <c r="O205" s="141"/>
      <c r="P205" s="141"/>
      <c r="Q205" s="141"/>
      <c r="R205" s="141"/>
    </row>
    <row r="206" spans="1:18" x14ac:dyDescent="0.2">
      <c r="A206" s="183"/>
      <c r="B206" s="183"/>
      <c r="C206" s="183" t="s">
        <v>147</v>
      </c>
      <c r="D206" s="145">
        <v>-0.24187853107344634</v>
      </c>
      <c r="E206" s="145">
        <v>-5.8467741935483868E-2</v>
      </c>
      <c r="F206" s="198">
        <v>-0.10207100591715976</v>
      </c>
      <c r="G206" s="198">
        <v>0.10106382978723404</v>
      </c>
      <c r="H206" s="198">
        <v>-6.25E-2</v>
      </c>
      <c r="I206" s="145">
        <v>-0.34076086956521739</v>
      </c>
      <c r="J206" s="163">
        <v>-0.34136771300448432</v>
      </c>
      <c r="L206" s="183"/>
      <c r="M206" s="183"/>
      <c r="N206" s="183"/>
      <c r="O206" s="183"/>
      <c r="P206" s="183"/>
      <c r="Q206" s="183"/>
      <c r="R206" s="183"/>
    </row>
    <row r="207" spans="1:18" ht="12.75" customHeight="1" x14ac:dyDescent="0.2">
      <c r="A207" s="183"/>
      <c r="B207" s="204" t="s">
        <v>37</v>
      </c>
      <c r="C207" s="204"/>
      <c r="D207" s="67">
        <f t="shared" ref="D207:J207" si="28">D209+D211</f>
        <v>2665</v>
      </c>
      <c r="E207" s="67">
        <f t="shared" si="28"/>
        <v>2331</v>
      </c>
      <c r="F207" s="146">
        <f t="shared" si="28"/>
        <v>779</v>
      </c>
      <c r="G207" s="146">
        <f t="shared" si="28"/>
        <v>1020</v>
      </c>
      <c r="H207" s="146">
        <f t="shared" si="28"/>
        <v>532</v>
      </c>
      <c r="I207" s="67">
        <f t="shared" si="28"/>
        <v>334</v>
      </c>
      <c r="J207" s="155">
        <f t="shared" si="28"/>
        <v>326</v>
      </c>
      <c r="L207" s="141"/>
      <c r="M207" s="141"/>
      <c r="N207" s="141"/>
      <c r="O207" s="141"/>
      <c r="P207" s="141"/>
      <c r="Q207" s="141"/>
      <c r="R207" s="141"/>
    </row>
    <row r="208" spans="1:18" ht="12.75" customHeight="1" x14ac:dyDescent="0.2">
      <c r="A208" s="183"/>
      <c r="B208" s="212" t="s">
        <v>147</v>
      </c>
      <c r="C208" s="212"/>
      <c r="D208" s="145">
        <v>6.8908941755537328E-2</v>
      </c>
      <c r="E208" s="145">
        <v>5.5837563451776651E-2</v>
      </c>
      <c r="F208" s="198">
        <v>4.3478260869565216E-2</v>
      </c>
      <c r="G208" s="198">
        <v>0.10186199342825848</v>
      </c>
      <c r="H208" s="198">
        <v>-7.7220077220077222E-3</v>
      </c>
      <c r="I208" s="145">
        <v>0.17343173431734318</v>
      </c>
      <c r="J208" s="163">
        <v>0.19157088122605365</v>
      </c>
      <c r="L208" s="183"/>
      <c r="M208" s="183"/>
      <c r="N208" s="183"/>
      <c r="O208" s="183"/>
      <c r="P208" s="183"/>
      <c r="Q208" s="183"/>
      <c r="R208" s="183"/>
    </row>
    <row r="209" spans="1:18" x14ac:dyDescent="0.2">
      <c r="A209" s="183"/>
      <c r="B209" s="183"/>
      <c r="C209" s="183" t="s">
        <v>151</v>
      </c>
      <c r="D209" s="67">
        <v>246</v>
      </c>
      <c r="E209" s="67">
        <v>246</v>
      </c>
      <c r="F209" s="146">
        <v>53</v>
      </c>
      <c r="G209" s="146">
        <v>3</v>
      </c>
      <c r="H209" s="146">
        <v>190</v>
      </c>
      <c r="I209" s="67">
        <v>0</v>
      </c>
      <c r="J209" s="155">
        <v>0</v>
      </c>
      <c r="L209" s="141"/>
      <c r="M209" s="141"/>
      <c r="N209" s="141"/>
      <c r="O209" s="141"/>
      <c r="P209" s="141"/>
      <c r="Q209" s="141"/>
      <c r="R209" s="141"/>
    </row>
    <row r="210" spans="1:18" x14ac:dyDescent="0.2">
      <c r="A210" s="183"/>
      <c r="B210" s="183"/>
      <c r="C210" s="183" t="s">
        <v>147</v>
      </c>
      <c r="D210" s="145">
        <v>0.19597989949748743</v>
      </c>
      <c r="E210" s="145">
        <v>0.19597989949748743</v>
      </c>
      <c r="F210" s="198">
        <v>0.36842105263157893</v>
      </c>
      <c r="G210" s="198" t="s">
        <v>180</v>
      </c>
      <c r="H210" s="198">
        <v>0.13664596273291926</v>
      </c>
      <c r="I210" s="145" t="s">
        <v>180</v>
      </c>
      <c r="J210" s="163" t="s">
        <v>180</v>
      </c>
      <c r="L210" s="183"/>
      <c r="M210" s="183"/>
      <c r="N210" s="183"/>
      <c r="O210" s="183"/>
      <c r="P210" s="183"/>
      <c r="Q210" s="183"/>
      <c r="R210" s="183"/>
    </row>
    <row r="211" spans="1:18" x14ac:dyDescent="0.2">
      <c r="A211" s="183"/>
      <c r="B211" s="183"/>
      <c r="C211" s="183" t="s">
        <v>152</v>
      </c>
      <c r="D211" s="67">
        <v>2419</v>
      </c>
      <c r="E211" s="67">
        <v>2085</v>
      </c>
      <c r="F211" s="146">
        <v>726</v>
      </c>
      <c r="G211" s="146">
        <v>1017</v>
      </c>
      <c r="H211" s="146">
        <v>342</v>
      </c>
      <c r="I211" s="67">
        <v>334</v>
      </c>
      <c r="J211" s="155">
        <v>326</v>
      </c>
      <c r="L211" s="141"/>
      <c r="M211" s="141"/>
      <c r="N211" s="141"/>
      <c r="O211" s="141"/>
      <c r="P211" s="141"/>
      <c r="Q211" s="141"/>
      <c r="R211" s="141"/>
    </row>
    <row r="212" spans="1:18" x14ac:dyDescent="0.2">
      <c r="A212" s="183"/>
      <c r="B212" s="183"/>
      <c r="C212" s="183" t="s">
        <v>147</v>
      </c>
      <c r="D212" s="145">
        <v>5.7615006699419387E-2</v>
      </c>
      <c r="E212" s="145">
        <v>4.1666666666666664E-2</v>
      </c>
      <c r="F212" s="198">
        <v>2.5787965616045846E-2</v>
      </c>
      <c r="G212" s="198">
        <v>9.8576122672508218E-2</v>
      </c>
      <c r="H212" s="198">
        <v>-7.2829131652661069E-2</v>
      </c>
      <c r="I212" s="145">
        <v>0.17343173431734318</v>
      </c>
      <c r="J212" s="163">
        <v>0.19157088122605365</v>
      </c>
      <c r="L212" s="183"/>
      <c r="M212" s="183"/>
      <c r="N212" s="183"/>
      <c r="O212" s="183"/>
      <c r="P212" s="183"/>
      <c r="Q212" s="183"/>
      <c r="R212" s="183"/>
    </row>
    <row r="213" spans="1:18" ht="12.75" customHeight="1" x14ac:dyDescent="0.2">
      <c r="A213" s="183"/>
      <c r="B213" s="204" t="s">
        <v>38</v>
      </c>
      <c r="C213" s="204"/>
      <c r="D213" s="67">
        <f t="shared" ref="D213:J213" si="29">D215+D217</f>
        <v>4936</v>
      </c>
      <c r="E213" s="67">
        <f t="shared" si="29"/>
        <v>2572</v>
      </c>
      <c r="F213" s="146">
        <f t="shared" si="29"/>
        <v>1649</v>
      </c>
      <c r="G213" s="146">
        <f t="shared" si="29"/>
        <v>400</v>
      </c>
      <c r="H213" s="146">
        <f t="shared" si="29"/>
        <v>523</v>
      </c>
      <c r="I213" s="67">
        <f t="shared" si="29"/>
        <v>2364</v>
      </c>
      <c r="J213" s="155">
        <f t="shared" si="29"/>
        <v>2258</v>
      </c>
      <c r="L213" s="141"/>
      <c r="M213" s="141"/>
      <c r="N213" s="141"/>
      <c r="O213" s="141"/>
      <c r="P213" s="141"/>
      <c r="Q213" s="141"/>
      <c r="R213" s="141"/>
    </row>
    <row r="214" spans="1:18" ht="12.75" customHeight="1" x14ac:dyDescent="0.2">
      <c r="A214" s="183"/>
      <c r="B214" s="212" t="s">
        <v>147</v>
      </c>
      <c r="C214" s="212"/>
      <c r="D214" s="145">
        <v>-4.254473161033797E-2</v>
      </c>
      <c r="E214" s="145">
        <v>5.5462885738115093E-2</v>
      </c>
      <c r="F214" s="198">
        <v>6.1118335500650198E-2</v>
      </c>
      <c r="G214" s="198">
        <v>0.14492753623188406</v>
      </c>
      <c r="H214" s="198">
        <v>-2.1359223300970873E-2</v>
      </c>
      <c r="I214" s="145">
        <v>-0.13183890577507598</v>
      </c>
      <c r="J214" s="163">
        <v>-0.13544554455445545</v>
      </c>
      <c r="L214" s="183"/>
      <c r="M214" s="183"/>
      <c r="N214" s="183"/>
      <c r="O214" s="183"/>
      <c r="P214" s="183"/>
      <c r="Q214" s="183"/>
      <c r="R214" s="183"/>
    </row>
    <row r="215" spans="1:18" x14ac:dyDescent="0.2">
      <c r="A215" s="183"/>
      <c r="B215" s="183"/>
      <c r="C215" s="183" t="s">
        <v>153</v>
      </c>
      <c r="D215" s="67">
        <v>439</v>
      </c>
      <c r="E215" s="67">
        <v>173</v>
      </c>
      <c r="F215" s="146">
        <v>169</v>
      </c>
      <c r="G215" s="146">
        <v>0</v>
      </c>
      <c r="H215" s="146">
        <v>4</v>
      </c>
      <c r="I215" s="67">
        <v>266</v>
      </c>
      <c r="J215" s="155">
        <v>258</v>
      </c>
      <c r="L215" s="141"/>
      <c r="M215" s="141"/>
      <c r="N215" s="141"/>
      <c r="O215" s="141"/>
      <c r="P215" s="141"/>
      <c r="Q215" s="141"/>
      <c r="R215" s="141"/>
    </row>
    <row r="216" spans="1:18" x14ac:dyDescent="0.2">
      <c r="A216" s="183"/>
      <c r="B216" s="183"/>
      <c r="C216" s="183" t="s">
        <v>147</v>
      </c>
      <c r="D216" s="145">
        <v>1.0825242718446602</v>
      </c>
      <c r="E216" s="145">
        <v>0.4462809917355372</v>
      </c>
      <c r="F216" s="198">
        <v>0.4049586776859504</v>
      </c>
      <c r="G216" s="198" t="s">
        <v>180</v>
      </c>
      <c r="H216" s="198" t="s">
        <v>180</v>
      </c>
      <c r="I216" s="145">
        <v>1.9882352941176471</v>
      </c>
      <c r="J216" s="163">
        <v>2.1538461538461537</v>
      </c>
      <c r="L216" s="183"/>
      <c r="M216" s="183"/>
      <c r="N216" s="183"/>
      <c r="O216" s="183"/>
      <c r="P216" s="183"/>
      <c r="Q216" s="183"/>
      <c r="R216" s="183"/>
    </row>
    <row r="217" spans="1:18" x14ac:dyDescent="0.2">
      <c r="A217" s="183"/>
      <c r="B217" s="183"/>
      <c r="C217" s="183" t="s">
        <v>154</v>
      </c>
      <c r="D217" s="67">
        <v>4497</v>
      </c>
      <c r="E217" s="67">
        <v>2399</v>
      </c>
      <c r="F217" s="146">
        <v>1480</v>
      </c>
      <c r="G217" s="146">
        <v>400</v>
      </c>
      <c r="H217" s="146">
        <v>519</v>
      </c>
      <c r="I217" s="67">
        <v>2098</v>
      </c>
      <c r="J217" s="155">
        <v>2000</v>
      </c>
      <c r="L217" s="141"/>
      <c r="M217" s="141"/>
      <c r="N217" s="141"/>
      <c r="O217" s="141"/>
      <c r="P217" s="141"/>
      <c r="Q217" s="141"/>
      <c r="R217" s="141"/>
    </row>
    <row r="218" spans="1:18" x14ac:dyDescent="0.2">
      <c r="A218" s="183"/>
      <c r="B218" s="183"/>
      <c r="C218" s="183" t="s">
        <v>147</v>
      </c>
      <c r="D218" s="145">
        <v>-9.0588723051409623E-2</v>
      </c>
      <c r="E218" s="145">
        <v>3.4694773825208608E-2</v>
      </c>
      <c r="F218" s="198">
        <v>3.1757233592095979E-2</v>
      </c>
      <c r="G218" s="198">
        <v>0.14492753623188406</v>
      </c>
      <c r="H218" s="198">
        <v>-3.1067961165048542E-2</v>
      </c>
      <c r="I218" s="145">
        <v>-0.20259128386336867</v>
      </c>
      <c r="J218" s="163">
        <v>-0.20841847159787494</v>
      </c>
      <c r="L218" s="183"/>
      <c r="M218" s="183"/>
      <c r="N218" s="183"/>
      <c r="O218" s="183"/>
      <c r="P218" s="183"/>
      <c r="Q218" s="183"/>
      <c r="R218" s="183"/>
    </row>
    <row r="219" spans="1:18" ht="12.75" customHeight="1" x14ac:dyDescent="0.2">
      <c r="A219" s="183"/>
      <c r="B219" s="204" t="s">
        <v>155</v>
      </c>
      <c r="C219" s="204"/>
      <c r="D219" s="67">
        <v>2204</v>
      </c>
      <c r="E219" s="67">
        <v>1733</v>
      </c>
      <c r="F219" s="146">
        <v>604</v>
      </c>
      <c r="G219" s="146">
        <v>677</v>
      </c>
      <c r="H219" s="146">
        <v>452</v>
      </c>
      <c r="I219" s="67">
        <v>471</v>
      </c>
      <c r="J219" s="155">
        <v>442</v>
      </c>
      <c r="L219" s="141"/>
      <c r="M219" s="141"/>
      <c r="N219" s="141"/>
      <c r="O219" s="141"/>
      <c r="P219" s="141"/>
      <c r="Q219" s="141"/>
      <c r="R219" s="141"/>
    </row>
    <row r="220" spans="1:18" ht="12.75" customHeight="1" x14ac:dyDescent="0.2">
      <c r="A220" s="183"/>
      <c r="B220" s="212" t="s">
        <v>147</v>
      </c>
      <c r="C220" s="212"/>
      <c r="D220" s="145">
        <v>-9.1827364554637279E-3</v>
      </c>
      <c r="E220" s="145">
        <v>-2.5200458190148912E-2</v>
      </c>
      <c r="F220" s="198">
        <v>-0.11694152923538231</v>
      </c>
      <c r="G220" s="198">
        <v>-1.4771048744460856E-2</v>
      </c>
      <c r="H220" s="198">
        <v>0.10945273631840796</v>
      </c>
      <c r="I220" s="145">
        <v>5.5555555555555552E-2</v>
      </c>
      <c r="J220" s="163">
        <v>7.575757575757576E-2</v>
      </c>
      <c r="L220" s="183"/>
      <c r="M220" s="183"/>
      <c r="N220" s="183"/>
      <c r="O220" s="183"/>
      <c r="P220" s="183"/>
      <c r="Q220" s="183"/>
      <c r="R220" s="183"/>
    </row>
    <row r="221" spans="1:18" ht="12.75" customHeight="1" x14ac:dyDescent="0.2">
      <c r="A221" s="183"/>
      <c r="B221" s="205" t="s">
        <v>39</v>
      </c>
      <c r="C221" s="205"/>
      <c r="D221" s="70">
        <f t="shared" ref="D221:J221" si="30">D199+D207+D213+D219</f>
        <v>14907</v>
      </c>
      <c r="E221" s="70">
        <f t="shared" si="30"/>
        <v>8888</v>
      </c>
      <c r="F221" s="149">
        <f t="shared" si="30"/>
        <v>4533</v>
      </c>
      <c r="G221" s="149">
        <f t="shared" si="30"/>
        <v>2336</v>
      </c>
      <c r="H221" s="149">
        <f t="shared" si="30"/>
        <v>2019</v>
      </c>
      <c r="I221" s="70">
        <f t="shared" si="30"/>
        <v>6019</v>
      </c>
      <c r="J221" s="158">
        <f t="shared" si="30"/>
        <v>5741</v>
      </c>
      <c r="L221" s="141"/>
      <c r="M221" s="141"/>
      <c r="N221" s="141"/>
      <c r="O221" s="141"/>
      <c r="P221" s="141"/>
      <c r="Q221" s="141"/>
      <c r="R221" s="141"/>
    </row>
    <row r="222" spans="1:18" ht="12.75" customHeight="1" x14ac:dyDescent="0.2">
      <c r="A222" s="183"/>
      <c r="B222" s="211" t="s">
        <v>147</v>
      </c>
      <c r="C222" s="211"/>
      <c r="D222" s="195">
        <v>-3.6683882929413325E-2</v>
      </c>
      <c r="E222" s="195">
        <v>4.8798076923076923E-2</v>
      </c>
      <c r="F222" s="196">
        <v>4.2930471301913208E-2</v>
      </c>
      <c r="G222" s="196">
        <v>8.1220657276995303E-2</v>
      </c>
      <c r="H222" s="196">
        <v>2.5735294117647058E-2</v>
      </c>
      <c r="I222" s="195">
        <v>-0.14155116484812741</v>
      </c>
      <c r="J222" s="197">
        <v>-0.15113080684596578</v>
      </c>
      <c r="L222" s="183"/>
      <c r="M222" s="183"/>
      <c r="N222" s="183"/>
      <c r="O222" s="183"/>
      <c r="P222" s="183"/>
      <c r="Q222" s="183"/>
      <c r="R222" s="183"/>
    </row>
    <row r="223" spans="1:18" ht="12.75" customHeight="1" x14ac:dyDescent="0.2">
      <c r="A223" s="183"/>
      <c r="B223" s="204" t="s">
        <v>156</v>
      </c>
      <c r="C223" s="204"/>
      <c r="D223" s="67">
        <v>5427</v>
      </c>
      <c r="E223" s="67">
        <v>1871</v>
      </c>
      <c r="F223" s="146">
        <v>1134</v>
      </c>
      <c r="G223" s="146">
        <v>243</v>
      </c>
      <c r="H223" s="146">
        <v>494</v>
      </c>
      <c r="I223" s="67">
        <v>3556</v>
      </c>
      <c r="J223" s="155">
        <v>3441</v>
      </c>
      <c r="L223" s="141"/>
      <c r="M223" s="141"/>
      <c r="N223" s="141"/>
      <c r="O223" s="141"/>
      <c r="P223" s="141"/>
      <c r="Q223" s="141"/>
      <c r="R223" s="141"/>
    </row>
    <row r="224" spans="1:18" ht="12.75" customHeight="1" x14ac:dyDescent="0.2">
      <c r="A224" s="183"/>
      <c r="B224" s="212" t="s">
        <v>147</v>
      </c>
      <c r="C224" s="212"/>
      <c r="D224" s="145">
        <v>-0.18584615384615386</v>
      </c>
      <c r="E224" s="145">
        <v>0.16635041113219481</v>
      </c>
      <c r="F224" s="198">
        <v>4.8507462686567165E-2</v>
      </c>
      <c r="G224" s="198">
        <v>0.78947368421052633</v>
      </c>
      <c r="H224" s="198">
        <v>0.28191489361702127</v>
      </c>
      <c r="I224" s="145">
        <v>-0.29904452124415531</v>
      </c>
      <c r="J224" s="163">
        <v>-0.30240334378265415</v>
      </c>
      <c r="L224" s="183"/>
      <c r="M224" s="183"/>
      <c r="N224" s="183"/>
      <c r="O224" s="183"/>
      <c r="P224" s="183"/>
      <c r="Q224" s="183"/>
      <c r="R224" s="183"/>
    </row>
    <row r="225" spans="1:18" ht="12.75" customHeight="1" x14ac:dyDescent="0.2">
      <c r="A225" s="183"/>
      <c r="B225" s="204" t="s">
        <v>157</v>
      </c>
      <c r="C225" s="204"/>
      <c r="D225" s="67">
        <v>4365</v>
      </c>
      <c r="E225" s="67">
        <v>502</v>
      </c>
      <c r="F225" s="146">
        <v>433</v>
      </c>
      <c r="G225" s="146">
        <v>0</v>
      </c>
      <c r="H225" s="146">
        <v>69</v>
      </c>
      <c r="I225" s="67">
        <v>3863</v>
      </c>
      <c r="J225" s="155">
        <v>3699</v>
      </c>
      <c r="L225" s="141"/>
      <c r="M225" s="141"/>
      <c r="N225" s="141"/>
      <c r="O225" s="141"/>
      <c r="P225" s="141"/>
      <c r="Q225" s="141"/>
      <c r="R225" s="141"/>
    </row>
    <row r="226" spans="1:18" ht="12.75" customHeight="1" x14ac:dyDescent="0.2">
      <c r="A226" s="183"/>
      <c r="B226" s="212" t="s">
        <v>147</v>
      </c>
      <c r="C226" s="212"/>
      <c r="D226" s="67" t="s">
        <v>180</v>
      </c>
      <c r="E226" s="67" t="s">
        <v>180</v>
      </c>
      <c r="F226" s="146" t="s">
        <v>180</v>
      </c>
      <c r="G226" s="146" t="s">
        <v>180</v>
      </c>
      <c r="H226" s="146" t="s">
        <v>180</v>
      </c>
      <c r="I226" s="67" t="s">
        <v>180</v>
      </c>
      <c r="J226" s="155" t="s">
        <v>180</v>
      </c>
      <c r="L226" s="183"/>
      <c r="M226" s="183"/>
      <c r="N226" s="183"/>
      <c r="O226" s="183"/>
      <c r="P226" s="183"/>
      <c r="Q226" s="183"/>
      <c r="R226" s="183"/>
    </row>
    <row r="227" spans="1:18" ht="12.75" customHeight="1" x14ac:dyDescent="0.2">
      <c r="A227" s="183"/>
      <c r="B227" s="204" t="s">
        <v>163</v>
      </c>
      <c r="C227" s="204"/>
      <c r="D227" s="67">
        <v>50</v>
      </c>
      <c r="E227" s="67">
        <v>0</v>
      </c>
      <c r="F227" s="146">
        <v>0</v>
      </c>
      <c r="G227" s="146">
        <v>0</v>
      </c>
      <c r="H227" s="146">
        <v>0</v>
      </c>
      <c r="I227" s="67">
        <v>50</v>
      </c>
      <c r="J227" s="155">
        <v>50</v>
      </c>
      <c r="L227" s="141"/>
      <c r="M227" s="141"/>
      <c r="N227" s="141"/>
      <c r="O227" s="141"/>
      <c r="P227" s="141"/>
      <c r="Q227" s="141"/>
      <c r="R227" s="141"/>
    </row>
    <row r="228" spans="1:18" ht="12.75" customHeight="1" x14ac:dyDescent="0.2">
      <c r="A228" s="183"/>
      <c r="B228" s="212" t="s">
        <v>147</v>
      </c>
      <c r="C228" s="212"/>
      <c r="D228" s="67" t="s">
        <v>180</v>
      </c>
      <c r="E228" s="67" t="s">
        <v>180</v>
      </c>
      <c r="F228" s="146" t="s">
        <v>180</v>
      </c>
      <c r="G228" s="146" t="s">
        <v>180</v>
      </c>
      <c r="H228" s="146" t="s">
        <v>180</v>
      </c>
      <c r="I228" s="67" t="s">
        <v>180</v>
      </c>
      <c r="J228" s="155" t="s">
        <v>180</v>
      </c>
      <c r="L228" s="183"/>
      <c r="M228" s="183"/>
      <c r="N228" s="183"/>
      <c r="O228" s="183"/>
      <c r="P228" s="183"/>
      <c r="Q228" s="183"/>
      <c r="R228" s="183"/>
    </row>
    <row r="229" spans="1:18" ht="12.75" customHeight="1" x14ac:dyDescent="0.2">
      <c r="A229" s="183"/>
      <c r="B229" s="205" t="s">
        <v>40</v>
      </c>
      <c r="C229" s="205"/>
      <c r="D229" s="70">
        <f t="shared" ref="D229:J229" si="31">D227+D225+D223</f>
        <v>9842</v>
      </c>
      <c r="E229" s="70">
        <f t="shared" si="31"/>
        <v>2373</v>
      </c>
      <c r="F229" s="149">
        <f t="shared" si="31"/>
        <v>1567</v>
      </c>
      <c r="G229" s="149">
        <f t="shared" si="31"/>
        <v>243</v>
      </c>
      <c r="H229" s="149">
        <f t="shared" si="31"/>
        <v>563</v>
      </c>
      <c r="I229" s="70">
        <f t="shared" si="31"/>
        <v>7469</v>
      </c>
      <c r="J229" s="158">
        <f t="shared" si="31"/>
        <v>7190</v>
      </c>
      <c r="L229" s="141"/>
      <c r="M229" s="141"/>
      <c r="N229" s="141"/>
      <c r="O229" s="141"/>
      <c r="P229" s="141"/>
      <c r="Q229" s="141"/>
      <c r="R229" s="141"/>
    </row>
    <row r="230" spans="1:18" ht="12.75" customHeight="1" x14ac:dyDescent="0.2">
      <c r="A230" s="183"/>
      <c r="B230" s="211" t="s">
        <v>147</v>
      </c>
      <c r="C230" s="211"/>
      <c r="D230" s="195">
        <v>0.27442605445808865</v>
      </c>
      <c r="E230" s="195">
        <v>0.45381277123372599</v>
      </c>
      <c r="F230" s="196">
        <v>0.40851449275362317</v>
      </c>
      <c r="G230" s="196">
        <v>0.78947368421052633</v>
      </c>
      <c r="H230" s="196">
        <v>0.46808510638297873</v>
      </c>
      <c r="I230" s="195">
        <v>0.22520836877019901</v>
      </c>
      <c r="J230" s="197">
        <v>0.22038373525787713</v>
      </c>
      <c r="L230" s="183"/>
      <c r="M230" s="183"/>
      <c r="N230" s="183"/>
      <c r="O230" s="183"/>
      <c r="P230" s="183"/>
      <c r="Q230" s="183"/>
      <c r="R230" s="183"/>
    </row>
    <row r="231" spans="1:18" ht="12.75" customHeight="1" x14ac:dyDescent="0.2">
      <c r="A231" s="183"/>
      <c r="B231" s="204" t="s">
        <v>175</v>
      </c>
      <c r="C231" s="204"/>
      <c r="D231" s="67">
        <v>1017</v>
      </c>
      <c r="E231" s="67">
        <v>778</v>
      </c>
      <c r="F231" s="146">
        <v>244</v>
      </c>
      <c r="G231" s="146">
        <v>367</v>
      </c>
      <c r="H231" s="146">
        <v>167</v>
      </c>
      <c r="I231" s="67">
        <v>239</v>
      </c>
      <c r="J231" s="155">
        <v>196</v>
      </c>
      <c r="L231" s="141"/>
      <c r="M231" s="141"/>
      <c r="N231" s="141"/>
      <c r="O231" s="141"/>
      <c r="P231" s="141"/>
      <c r="Q231" s="141"/>
      <c r="R231" s="141"/>
    </row>
    <row r="232" spans="1:18" ht="12.75" customHeight="1" x14ac:dyDescent="0.2">
      <c r="A232" s="183"/>
      <c r="B232" s="212" t="s">
        <v>147</v>
      </c>
      <c r="C232" s="212"/>
      <c r="D232" s="145">
        <v>-7.1694599627560515E-2</v>
      </c>
      <c r="E232" s="145">
        <v>-6.8126520681265207E-2</v>
      </c>
      <c r="F232" s="198">
        <v>-0.12363636363636364</v>
      </c>
      <c r="G232" s="198">
        <v>-6.1855670103092786E-2</v>
      </c>
      <c r="H232" s="198">
        <v>1.2578616352201259E-2</v>
      </c>
      <c r="I232" s="145">
        <v>-8.3333333333333329E-2</v>
      </c>
      <c r="J232" s="163">
        <v>-9.5238095238095233E-2</v>
      </c>
      <c r="L232" s="183"/>
      <c r="M232" s="183"/>
      <c r="N232" s="183"/>
      <c r="O232" s="183"/>
      <c r="P232" s="183"/>
      <c r="Q232" s="183"/>
      <c r="R232" s="183"/>
    </row>
    <row r="233" spans="1:18" s="26" customFormat="1" ht="12.75" customHeight="1" x14ac:dyDescent="0.2">
      <c r="A233" s="184"/>
      <c r="B233" s="205" t="s">
        <v>164</v>
      </c>
      <c r="C233" s="205"/>
      <c r="D233" s="70">
        <f t="shared" ref="D233:J233" si="32">D221+D229+D231</f>
        <v>25766</v>
      </c>
      <c r="E233" s="70">
        <f t="shared" si="32"/>
        <v>12039</v>
      </c>
      <c r="F233" s="149">
        <f t="shared" si="32"/>
        <v>6344</v>
      </c>
      <c r="G233" s="149">
        <f t="shared" si="32"/>
        <v>2946</v>
      </c>
      <c r="H233" s="149">
        <f t="shared" si="32"/>
        <v>2749</v>
      </c>
      <c r="I233" s="70">
        <f t="shared" si="32"/>
        <v>13727</v>
      </c>
      <c r="J233" s="158">
        <f t="shared" si="32"/>
        <v>13127</v>
      </c>
      <c r="L233" s="141"/>
      <c r="M233" s="141"/>
      <c r="N233" s="141"/>
      <c r="O233" s="141"/>
      <c r="P233" s="141"/>
      <c r="Q233" s="141"/>
      <c r="R233" s="141"/>
    </row>
    <row r="234" spans="1:18" s="26" customFormat="1" ht="12.75" customHeight="1" x14ac:dyDescent="0.2">
      <c r="A234" s="184"/>
      <c r="B234" s="211" t="s">
        <v>147</v>
      </c>
      <c r="C234" s="211"/>
      <c r="D234" s="195">
        <v>6.0207875612641543E-2</v>
      </c>
      <c r="E234" s="195">
        <v>0.100604370060437</v>
      </c>
      <c r="F234" s="196">
        <v>0.106090026478376</v>
      </c>
      <c r="G234" s="196">
        <v>9.5812900792153904E-2</v>
      </c>
      <c r="H234" s="196">
        <v>9.3070930709307095E-2</v>
      </c>
      <c r="I234" s="195">
        <v>2.6562378997909083E-2</v>
      </c>
      <c r="J234" s="197">
        <v>1.9541616405307601E-2</v>
      </c>
      <c r="L234" s="183"/>
      <c r="M234" s="183"/>
      <c r="N234" s="183"/>
      <c r="O234" s="183"/>
      <c r="P234" s="183"/>
      <c r="Q234" s="183"/>
      <c r="R234" s="183"/>
    </row>
    <row r="235" spans="1:18" ht="12.75" customHeight="1" x14ac:dyDescent="0.2">
      <c r="A235" s="183"/>
      <c r="B235" s="204" t="s">
        <v>165</v>
      </c>
      <c r="C235" s="204"/>
      <c r="D235" s="67">
        <v>1564</v>
      </c>
      <c r="E235" s="67">
        <v>472</v>
      </c>
      <c r="F235" s="146">
        <v>200</v>
      </c>
      <c r="G235" s="146">
        <v>3</v>
      </c>
      <c r="H235" s="146">
        <v>269</v>
      </c>
      <c r="I235" s="67">
        <v>1092</v>
      </c>
      <c r="J235" s="155">
        <v>1025</v>
      </c>
      <c r="L235" s="141"/>
      <c r="M235" s="141"/>
      <c r="N235" s="141"/>
      <c r="O235" s="141"/>
      <c r="P235" s="141"/>
      <c r="Q235" s="141"/>
      <c r="R235" s="141"/>
    </row>
    <row r="236" spans="1:18" ht="12.75" customHeight="1" x14ac:dyDescent="0.2">
      <c r="A236" s="183"/>
      <c r="B236" s="212" t="s">
        <v>147</v>
      </c>
      <c r="C236" s="212"/>
      <c r="D236" s="145">
        <v>0.24328722538649308</v>
      </c>
      <c r="E236" s="145">
        <v>0.20202020202020202</v>
      </c>
      <c r="F236" s="198">
        <v>0.43478260869565216</v>
      </c>
      <c r="G236" s="198">
        <v>1</v>
      </c>
      <c r="H236" s="198">
        <v>7.3929961089494164E-2</v>
      </c>
      <c r="I236" s="145">
        <v>0.26290516206482595</v>
      </c>
      <c r="J236" s="163">
        <v>0.27979274611398963</v>
      </c>
      <c r="L236" s="183"/>
      <c r="M236" s="183"/>
      <c r="N236" s="183"/>
      <c r="O236" s="183"/>
      <c r="P236" s="183"/>
      <c r="Q236" s="183"/>
      <c r="R236" s="183"/>
    </row>
    <row r="237" spans="1:18" s="26" customFormat="1" ht="25.5" customHeight="1" x14ac:dyDescent="0.2">
      <c r="A237" s="184"/>
      <c r="B237" s="205" t="s">
        <v>166</v>
      </c>
      <c r="C237" s="205"/>
      <c r="D237" s="70">
        <f t="shared" ref="D237:J237" si="33">D233+D235</f>
        <v>27330</v>
      </c>
      <c r="E237" s="70">
        <f t="shared" si="33"/>
        <v>12511</v>
      </c>
      <c r="F237" s="149">
        <f t="shared" si="33"/>
        <v>6544</v>
      </c>
      <c r="G237" s="149">
        <f t="shared" si="33"/>
        <v>2949</v>
      </c>
      <c r="H237" s="149">
        <f t="shared" si="33"/>
        <v>3018</v>
      </c>
      <c r="I237" s="70">
        <f t="shared" si="33"/>
        <v>14819</v>
      </c>
      <c r="J237" s="158">
        <f t="shared" si="33"/>
        <v>14152</v>
      </c>
      <c r="L237" s="141"/>
      <c r="M237" s="141"/>
      <c r="N237" s="141"/>
      <c r="O237" s="141"/>
      <c r="P237" s="141"/>
      <c r="Q237" s="141"/>
      <c r="R237" s="141"/>
    </row>
    <row r="238" spans="1:18" s="26" customFormat="1" x14ac:dyDescent="0.2">
      <c r="A238" s="184"/>
      <c r="B238" s="211" t="s">
        <v>147</v>
      </c>
      <c r="C238" s="211"/>
      <c r="D238" s="195">
        <v>6.9245290597260714E-2</v>
      </c>
      <c r="E238" s="195">
        <v>0.10420590081607031</v>
      </c>
      <c r="F238" s="196">
        <v>0.11390660003446493</v>
      </c>
      <c r="G238" s="196">
        <v>9.6153846153846159E-2</v>
      </c>
      <c r="H238" s="196">
        <v>9.1246290801186944E-2</v>
      </c>
      <c r="I238" s="195">
        <v>4.0884620980648913E-2</v>
      </c>
      <c r="J238" s="197">
        <v>3.4754296963731356E-2</v>
      </c>
      <c r="L238" s="183"/>
      <c r="M238" s="183"/>
      <c r="N238" s="183"/>
      <c r="O238" s="183"/>
      <c r="P238" s="183"/>
      <c r="Q238" s="183"/>
      <c r="R238" s="183"/>
    </row>
    <row r="239" spans="1:18" s="26" customFormat="1" ht="12.75" customHeight="1" x14ac:dyDescent="0.2">
      <c r="A239" s="183"/>
      <c r="B239" s="183"/>
      <c r="C239" s="183"/>
      <c r="D239" s="72"/>
      <c r="E239" s="72"/>
      <c r="F239" s="151"/>
      <c r="G239" s="151"/>
      <c r="H239" s="151"/>
      <c r="I239" s="72"/>
      <c r="J239" s="160"/>
      <c r="L239" s="141"/>
      <c r="M239" s="141"/>
      <c r="N239" s="141"/>
      <c r="O239" s="141"/>
      <c r="P239" s="141"/>
      <c r="Q239" s="141"/>
      <c r="R239" s="141"/>
    </row>
    <row r="240" spans="1:18" s="26" customFormat="1" ht="12.75" customHeight="1" x14ac:dyDescent="0.2">
      <c r="A240" s="204" t="s">
        <v>167</v>
      </c>
      <c r="B240" s="204"/>
      <c r="C240" s="204"/>
      <c r="D240" s="72"/>
      <c r="E240" s="72"/>
      <c r="F240" s="151"/>
      <c r="G240" s="151"/>
      <c r="H240" s="151"/>
      <c r="I240" s="72"/>
      <c r="J240" s="160"/>
      <c r="L240" s="141"/>
      <c r="M240" s="141"/>
      <c r="N240" s="141"/>
      <c r="O240" s="141"/>
      <c r="P240" s="141"/>
      <c r="Q240" s="141"/>
      <c r="R240" s="141"/>
    </row>
    <row r="241" spans="1:18" ht="12.75" customHeight="1" x14ac:dyDescent="0.2">
      <c r="A241" s="183"/>
      <c r="B241" s="204" t="s">
        <v>173</v>
      </c>
      <c r="C241" s="204"/>
      <c r="D241" s="67">
        <v>2554</v>
      </c>
      <c r="E241" s="67">
        <v>1471</v>
      </c>
      <c r="F241" s="146">
        <v>963</v>
      </c>
      <c r="G241" s="146">
        <v>59</v>
      </c>
      <c r="H241" s="146">
        <v>449</v>
      </c>
      <c r="I241" s="67">
        <v>1083</v>
      </c>
      <c r="J241" s="155">
        <v>1019</v>
      </c>
      <c r="L241" s="141"/>
      <c r="M241" s="141"/>
      <c r="N241" s="141"/>
      <c r="O241" s="141"/>
      <c r="P241" s="141"/>
      <c r="Q241" s="141"/>
      <c r="R241" s="141"/>
    </row>
    <row r="242" spans="1:18" ht="12.75" customHeight="1" x14ac:dyDescent="0.2">
      <c r="A242" s="183"/>
      <c r="B242" s="212" t="s">
        <v>147</v>
      </c>
      <c r="C242" s="212"/>
      <c r="D242" s="145">
        <v>8.4745762711864406E-3</v>
      </c>
      <c r="E242" s="145">
        <v>1.401541695865452E-2</v>
      </c>
      <c r="F242" s="198">
        <v>1.1603375527426161E-2</v>
      </c>
      <c r="G242" s="198">
        <v>0.13461538461538461</v>
      </c>
      <c r="H242" s="198">
        <v>4.6838407494145199E-3</v>
      </c>
      <c r="I242" s="145">
        <v>9.5147478591817321E-4</v>
      </c>
      <c r="J242" s="163">
        <v>-5.0403225806451612E-3</v>
      </c>
      <c r="L242" s="183"/>
      <c r="M242" s="183"/>
      <c r="N242" s="183"/>
      <c r="O242" s="183"/>
      <c r="P242" s="183"/>
      <c r="Q242" s="183"/>
      <c r="R242" s="183"/>
    </row>
    <row r="243" spans="1:18" ht="12.75" customHeight="1" x14ac:dyDescent="0.2">
      <c r="A243" s="183"/>
      <c r="B243" s="183"/>
      <c r="C243" s="183" t="s">
        <v>158</v>
      </c>
      <c r="D243" s="67">
        <v>1959</v>
      </c>
      <c r="E243" s="67">
        <v>1089</v>
      </c>
      <c r="F243" s="146">
        <v>682</v>
      </c>
      <c r="G243" s="146">
        <v>57</v>
      </c>
      <c r="H243" s="146">
        <v>350</v>
      </c>
      <c r="I243" s="67">
        <v>870</v>
      </c>
      <c r="J243" s="155">
        <v>844</v>
      </c>
      <c r="L243" s="141"/>
      <c r="M243" s="141"/>
      <c r="N243" s="141"/>
      <c r="O243" s="141"/>
      <c r="P243" s="141"/>
      <c r="Q243" s="141"/>
      <c r="R243" s="141"/>
    </row>
    <row r="244" spans="1:18" x14ac:dyDescent="0.2">
      <c r="A244" s="183"/>
      <c r="B244" s="183"/>
      <c r="C244" s="183" t="s">
        <v>147</v>
      </c>
      <c r="D244" s="145">
        <v>-2.1472392638036811E-2</v>
      </c>
      <c r="E244" s="145">
        <v>-4.6511627906976744E-3</v>
      </c>
      <c r="F244" s="198">
        <v>2.5679758308157101E-2</v>
      </c>
      <c r="G244" s="198">
        <v>9.8039215686274508E-2</v>
      </c>
      <c r="H244" s="198">
        <v>-7.4585635359116026E-2</v>
      </c>
      <c r="I244" s="145">
        <v>-4.1997729852440407E-2</v>
      </c>
      <c r="J244" s="163">
        <v>-4.2105263157894736E-2</v>
      </c>
      <c r="L244" s="183"/>
      <c r="M244" s="183"/>
      <c r="N244" s="183"/>
      <c r="O244" s="183"/>
      <c r="P244" s="183"/>
      <c r="Q244" s="183"/>
      <c r="R244" s="183"/>
    </row>
    <row r="245" spans="1:18" x14ac:dyDescent="0.2">
      <c r="A245" s="183"/>
      <c r="B245" s="183"/>
      <c r="C245" s="183" t="s">
        <v>159</v>
      </c>
      <c r="D245" s="67">
        <v>406</v>
      </c>
      <c r="E245" s="67">
        <v>280</v>
      </c>
      <c r="F245" s="146">
        <v>199</v>
      </c>
      <c r="G245" s="146">
        <v>2</v>
      </c>
      <c r="H245" s="146">
        <v>79</v>
      </c>
      <c r="I245" s="67">
        <v>126</v>
      </c>
      <c r="J245" s="155">
        <v>119</v>
      </c>
      <c r="L245" s="141"/>
      <c r="M245" s="141"/>
      <c r="N245" s="141"/>
      <c r="O245" s="141"/>
      <c r="P245" s="141"/>
      <c r="Q245" s="141"/>
      <c r="R245" s="141"/>
    </row>
    <row r="246" spans="1:18" x14ac:dyDescent="0.2">
      <c r="A246" s="183"/>
      <c r="B246" s="183"/>
      <c r="C246" s="183" t="s">
        <v>147</v>
      </c>
      <c r="D246" s="145">
        <v>5.0505050505050509E-3</v>
      </c>
      <c r="E246" s="145">
        <v>-9.8039215686274508E-2</v>
      </c>
      <c r="F246" s="198">
        <v>-0.21739130434782608</v>
      </c>
      <c r="G246" s="198">
        <v>2</v>
      </c>
      <c r="H246" s="198">
        <v>0.44230769230769229</v>
      </c>
      <c r="I246" s="145">
        <v>0.35555555555555557</v>
      </c>
      <c r="J246" s="163">
        <v>0.3411764705882353</v>
      </c>
      <c r="L246" s="183"/>
      <c r="M246" s="183"/>
      <c r="N246" s="183"/>
      <c r="O246" s="183"/>
      <c r="P246" s="183"/>
      <c r="Q246" s="183"/>
      <c r="R246" s="183"/>
    </row>
    <row r="247" spans="1:18" ht="25.5" customHeight="1" x14ac:dyDescent="0.2">
      <c r="A247" s="183"/>
      <c r="B247" s="204" t="s">
        <v>46</v>
      </c>
      <c r="C247" s="204"/>
      <c r="D247" s="67">
        <v>2076</v>
      </c>
      <c r="E247" s="67">
        <v>1085</v>
      </c>
      <c r="F247" s="146">
        <v>493</v>
      </c>
      <c r="G247" s="146">
        <v>11</v>
      </c>
      <c r="H247" s="146">
        <v>581</v>
      </c>
      <c r="I247" s="67">
        <v>991</v>
      </c>
      <c r="J247" s="155">
        <v>986</v>
      </c>
      <c r="L247" s="141"/>
      <c r="M247" s="141"/>
      <c r="N247" s="141"/>
      <c r="O247" s="141"/>
      <c r="P247" s="141"/>
      <c r="Q247" s="141"/>
      <c r="R247" s="141"/>
    </row>
    <row r="248" spans="1:18" x14ac:dyDescent="0.2">
      <c r="A248" s="183"/>
      <c r="B248" s="212" t="s">
        <v>147</v>
      </c>
      <c r="C248" s="212"/>
      <c r="D248" s="145">
        <v>1.834862385321101E-2</v>
      </c>
      <c r="E248" s="145">
        <v>0</v>
      </c>
      <c r="F248" s="198">
        <v>5.183585313174946E-2</v>
      </c>
      <c r="G248" s="198">
        <v>0.42857142857142855</v>
      </c>
      <c r="H248" s="198">
        <v>-4.7038327526132406E-2</v>
      </c>
      <c r="I248" s="145">
        <v>3.9215686274509803E-2</v>
      </c>
      <c r="J248" s="163">
        <v>3.6026200873362446E-2</v>
      </c>
      <c r="L248" s="183"/>
      <c r="M248" s="183"/>
      <c r="N248" s="183"/>
      <c r="O248" s="183"/>
      <c r="P248" s="183"/>
      <c r="Q248" s="183"/>
      <c r="R248" s="183"/>
    </row>
    <row r="249" spans="1:18" ht="12.75" customHeight="1" x14ac:dyDescent="0.2">
      <c r="A249" s="183"/>
      <c r="B249" s="204" t="s">
        <v>174</v>
      </c>
      <c r="C249" s="204"/>
      <c r="D249" s="67">
        <v>457</v>
      </c>
      <c r="E249" s="67">
        <v>284</v>
      </c>
      <c r="F249" s="146">
        <v>231</v>
      </c>
      <c r="G249" s="146">
        <v>0</v>
      </c>
      <c r="H249" s="146">
        <v>53</v>
      </c>
      <c r="I249" s="67">
        <v>173</v>
      </c>
      <c r="J249" s="155">
        <v>95</v>
      </c>
      <c r="L249" s="141"/>
      <c r="M249" s="141"/>
      <c r="N249" s="141"/>
      <c r="O249" s="141"/>
      <c r="P249" s="141"/>
      <c r="Q249" s="141"/>
      <c r="R249" s="141"/>
    </row>
    <row r="250" spans="1:18" ht="12.75" customHeight="1" x14ac:dyDescent="0.2">
      <c r="A250" s="183"/>
      <c r="B250" s="212" t="s">
        <v>147</v>
      </c>
      <c r="C250" s="212"/>
      <c r="D250" s="145">
        <v>0.13164556962025317</v>
      </c>
      <c r="E250" s="145">
        <v>7.6923076923076927E-2</v>
      </c>
      <c r="F250" s="198">
        <v>0.1111111111111111</v>
      </c>
      <c r="G250" s="198">
        <v>-1</v>
      </c>
      <c r="H250" s="198">
        <v>-3.8461538461538464E-2</v>
      </c>
      <c r="I250" s="145">
        <v>0.23703703703703705</v>
      </c>
      <c r="J250" s="163">
        <v>0.37313432835820898</v>
      </c>
      <c r="L250" s="183"/>
      <c r="M250" s="183"/>
      <c r="N250" s="183"/>
      <c r="O250" s="183"/>
      <c r="P250" s="183"/>
      <c r="Q250" s="183"/>
      <c r="R250" s="183"/>
    </row>
    <row r="251" spans="1:18" s="26" customFormat="1" ht="12.75" customHeight="1" x14ac:dyDescent="0.2">
      <c r="A251" s="184"/>
      <c r="B251" s="205" t="s">
        <v>168</v>
      </c>
      <c r="C251" s="205"/>
      <c r="D251" s="70">
        <f t="shared" ref="D251:J251" si="34">D241+D247+D249</f>
        <v>5087</v>
      </c>
      <c r="E251" s="70">
        <f t="shared" si="34"/>
        <v>2840</v>
      </c>
      <c r="F251" s="149">
        <f t="shared" si="34"/>
        <v>1687</v>
      </c>
      <c r="G251" s="149">
        <f t="shared" si="34"/>
        <v>70</v>
      </c>
      <c r="H251" s="149">
        <f t="shared" si="34"/>
        <v>1083</v>
      </c>
      <c r="I251" s="70">
        <f t="shared" si="34"/>
        <v>2247</v>
      </c>
      <c r="J251" s="158">
        <f t="shared" si="34"/>
        <v>2100</v>
      </c>
      <c r="L251" s="141"/>
      <c r="M251" s="141"/>
      <c r="N251" s="141"/>
      <c r="O251" s="141"/>
      <c r="P251" s="141"/>
      <c r="Q251" s="141"/>
      <c r="R251" s="141"/>
    </row>
    <row r="252" spans="1:18" s="26" customFormat="1" ht="12.75" customHeight="1" x14ac:dyDescent="0.2">
      <c r="A252" s="184"/>
      <c r="B252" s="211" t="s">
        <v>147</v>
      </c>
      <c r="C252" s="211"/>
      <c r="D252" s="195">
        <v>2.2543950361944159E-2</v>
      </c>
      <c r="E252" s="195">
        <v>1.4646649578908825E-2</v>
      </c>
      <c r="F252" s="196">
        <v>3.5846724351050678E-2</v>
      </c>
      <c r="G252" s="196">
        <v>0.15</v>
      </c>
      <c r="H252" s="196">
        <v>-2.564102564102564E-2</v>
      </c>
      <c r="I252" s="195">
        <v>3.2794676806083653E-2</v>
      </c>
      <c r="J252" s="197">
        <v>2.6835443037974683E-2</v>
      </c>
      <c r="L252" s="183"/>
      <c r="M252" s="183"/>
      <c r="N252" s="183"/>
      <c r="O252" s="183"/>
      <c r="P252" s="183"/>
      <c r="Q252" s="183"/>
      <c r="R252" s="183"/>
    </row>
    <row r="253" spans="1:18" ht="12.75" customHeight="1" x14ac:dyDescent="0.2">
      <c r="A253" s="187"/>
      <c r="B253" s="188"/>
      <c r="C253" s="188"/>
      <c r="D253" s="189"/>
      <c r="E253" s="189"/>
      <c r="F253" s="190"/>
      <c r="G253" s="190"/>
      <c r="H253" s="190"/>
      <c r="I253" s="189"/>
      <c r="J253" s="191"/>
      <c r="L253" s="141"/>
      <c r="M253" s="141"/>
      <c r="N253" s="141"/>
      <c r="O253" s="141"/>
      <c r="P253" s="141"/>
      <c r="Q253" s="141"/>
      <c r="R253" s="141"/>
    </row>
    <row r="254" spans="1:18" s="26" customFormat="1" ht="12.75" customHeight="1" x14ac:dyDescent="0.2">
      <c r="A254" s="215" t="s">
        <v>160</v>
      </c>
      <c r="B254" s="202"/>
      <c r="C254" s="202"/>
      <c r="D254" s="70">
        <f t="shared" ref="D254:J254" si="35">D237+D251</f>
        <v>32417</v>
      </c>
      <c r="E254" s="70">
        <f t="shared" si="35"/>
        <v>15351</v>
      </c>
      <c r="F254" s="149">
        <f t="shared" si="35"/>
        <v>8231</v>
      </c>
      <c r="G254" s="149">
        <f t="shared" si="35"/>
        <v>3019</v>
      </c>
      <c r="H254" s="149">
        <f t="shared" si="35"/>
        <v>4101</v>
      </c>
      <c r="I254" s="70">
        <f t="shared" si="35"/>
        <v>17066</v>
      </c>
      <c r="J254" s="158">
        <f t="shared" si="35"/>
        <v>16252</v>
      </c>
      <c r="L254" s="141"/>
      <c r="M254" s="141"/>
      <c r="N254" s="141"/>
      <c r="O254" s="141"/>
      <c r="P254" s="141"/>
      <c r="Q254" s="141"/>
      <c r="R254" s="141"/>
    </row>
    <row r="255" spans="1:18" s="26" customFormat="1" ht="12.75" customHeight="1" x14ac:dyDescent="0.2">
      <c r="A255" s="213" t="s">
        <v>147</v>
      </c>
      <c r="B255" s="214"/>
      <c r="C255" s="214"/>
      <c r="D255" s="192">
        <v>6.1650746670254268E-2</v>
      </c>
      <c r="E255" s="192">
        <v>8.6586947125774388E-2</v>
      </c>
      <c r="F255" s="193">
        <v>9.6887211966042316E-2</v>
      </c>
      <c r="G255" s="193">
        <v>9.7345132743362831E-2</v>
      </c>
      <c r="H255" s="193">
        <v>5.8415577487329957E-2</v>
      </c>
      <c r="I255" s="192">
        <v>3.9810725552050473E-2</v>
      </c>
      <c r="J255" s="194">
        <v>3.3724147016203396E-2</v>
      </c>
      <c r="L255" s="183"/>
      <c r="M255" s="183"/>
      <c r="N255" s="183"/>
      <c r="O255" s="183"/>
      <c r="P255" s="183"/>
      <c r="Q255" s="183"/>
      <c r="R255" s="183"/>
    </row>
    <row r="256" spans="1:18" ht="12.75" customHeight="1" x14ac:dyDescent="0.2">
      <c r="D256" s="13"/>
      <c r="E256" s="13"/>
      <c r="F256" s="13"/>
      <c r="G256" s="13"/>
      <c r="H256" s="13"/>
      <c r="I256" s="13"/>
      <c r="J256" s="13"/>
    </row>
    <row r="257" spans="1:18" x14ac:dyDescent="0.2">
      <c r="A257" s="205" t="s">
        <v>194</v>
      </c>
      <c r="B257" s="205"/>
      <c r="C257" s="205"/>
      <c r="D257" s="205"/>
      <c r="E257" s="205"/>
      <c r="F257" s="13"/>
      <c r="G257" s="13"/>
      <c r="H257" s="13"/>
      <c r="I257" s="13"/>
      <c r="J257" s="13"/>
    </row>
    <row r="258" spans="1:18" x14ac:dyDescent="0.2">
      <c r="D258" s="13"/>
      <c r="E258" s="13"/>
      <c r="F258" s="13"/>
      <c r="G258" s="13"/>
      <c r="H258" s="13"/>
      <c r="I258" s="13"/>
      <c r="J258" s="13"/>
    </row>
    <row r="259" spans="1:18" ht="38.25" customHeight="1" x14ac:dyDescent="0.2">
      <c r="A259" s="206" t="s">
        <v>57</v>
      </c>
      <c r="B259" s="207"/>
      <c r="C259" s="207"/>
      <c r="D259" s="64" t="s">
        <v>134</v>
      </c>
      <c r="E259" s="64" t="s">
        <v>50</v>
      </c>
      <c r="F259" s="61" t="s">
        <v>178</v>
      </c>
      <c r="G259" s="61" t="s">
        <v>145</v>
      </c>
      <c r="H259" s="61" t="s">
        <v>179</v>
      </c>
      <c r="I259" s="64" t="s">
        <v>52</v>
      </c>
      <c r="J259" s="62" t="s">
        <v>195</v>
      </c>
    </row>
    <row r="260" spans="1:18" x14ac:dyDescent="0.2">
      <c r="A260" s="208"/>
      <c r="B260" s="209"/>
      <c r="C260" s="209"/>
      <c r="D260" s="65"/>
      <c r="E260" s="65"/>
      <c r="F260" s="182"/>
      <c r="G260" s="182"/>
      <c r="H260" s="182"/>
      <c r="I260" s="65"/>
      <c r="J260" s="58"/>
    </row>
    <row r="261" spans="1:18" ht="12.75" customHeight="1" x14ac:dyDescent="0.2">
      <c r="A261" s="210" t="s">
        <v>169</v>
      </c>
      <c r="B261" s="202"/>
      <c r="C261" s="202"/>
      <c r="D261" s="66"/>
      <c r="E261" s="66"/>
      <c r="F261" s="179"/>
      <c r="G261" s="179"/>
      <c r="H261" s="179"/>
      <c r="I261" s="66"/>
      <c r="J261" s="154"/>
    </row>
    <row r="262" spans="1:18" ht="12.75" customHeight="1" x14ac:dyDescent="0.2">
      <c r="A262" s="180"/>
      <c r="B262" s="204" t="s">
        <v>36</v>
      </c>
      <c r="C262" s="204"/>
      <c r="D262" s="67">
        <f t="shared" ref="D262:J262" si="36">D264+D266+D268</f>
        <v>20776</v>
      </c>
      <c r="E262" s="67">
        <f t="shared" si="36"/>
        <v>9035</v>
      </c>
      <c r="F262" s="146">
        <f t="shared" si="36"/>
        <v>5955</v>
      </c>
      <c r="G262" s="146">
        <f t="shared" si="36"/>
        <v>1059</v>
      </c>
      <c r="H262" s="146">
        <f t="shared" si="36"/>
        <v>2021</v>
      </c>
      <c r="I262" s="67">
        <f t="shared" si="36"/>
        <v>11741</v>
      </c>
      <c r="J262" s="155">
        <f t="shared" si="36"/>
        <v>11271</v>
      </c>
      <c r="L262" s="180"/>
      <c r="M262" s="180"/>
      <c r="N262" s="180"/>
      <c r="O262" s="180"/>
      <c r="P262" s="180"/>
      <c r="Q262" s="180"/>
      <c r="R262" s="180"/>
    </row>
    <row r="263" spans="1:18" ht="12.75" customHeight="1" x14ac:dyDescent="0.2">
      <c r="A263" s="183"/>
      <c r="B263" s="212" t="s">
        <v>147</v>
      </c>
      <c r="C263" s="212"/>
      <c r="D263" s="145">
        <v>-3.7804644022260601E-2</v>
      </c>
      <c r="E263" s="145">
        <v>0.12452782674389322</v>
      </c>
      <c r="F263" s="198">
        <v>0.11930421629797694</v>
      </c>
      <c r="G263" s="198">
        <v>0.28378378378378377</v>
      </c>
      <c r="H263" s="198">
        <v>6.9059271343121259E-2</v>
      </c>
      <c r="I263" s="145">
        <v>-0.13773058440551852</v>
      </c>
      <c r="J263" s="163">
        <v>-0.15293650793650793</v>
      </c>
      <c r="L263" s="183"/>
      <c r="M263" s="183"/>
      <c r="N263" s="183"/>
      <c r="O263" s="183"/>
      <c r="P263" s="183"/>
      <c r="Q263" s="183"/>
      <c r="R263" s="183"/>
    </row>
    <row r="264" spans="1:18" x14ac:dyDescent="0.2">
      <c r="A264" s="180"/>
      <c r="B264" s="180"/>
      <c r="C264" s="180" t="s">
        <v>148</v>
      </c>
      <c r="D264" s="67">
        <f>E264+I264</f>
        <v>9259</v>
      </c>
      <c r="E264" s="67">
        <f>SUM(F264:H264)</f>
        <v>3477</v>
      </c>
      <c r="F264" s="146">
        <f>F9+F73+F137+F201</f>
        <v>1983</v>
      </c>
      <c r="G264" s="146">
        <f>G9+G73+G137+G201</f>
        <v>87</v>
      </c>
      <c r="H264" s="146">
        <f>H9+H73+H137+H201</f>
        <v>1407</v>
      </c>
      <c r="I264" s="67">
        <f>I9+I73+I137+I201</f>
        <v>5782</v>
      </c>
      <c r="J264" s="155">
        <f>J9+J73+J137+J201</f>
        <v>5500</v>
      </c>
      <c r="L264" s="180"/>
      <c r="M264" s="180"/>
      <c r="N264" s="180"/>
      <c r="O264" s="180"/>
      <c r="P264" s="180"/>
      <c r="Q264" s="180"/>
      <c r="R264" s="180"/>
    </row>
    <row r="265" spans="1:18" x14ac:dyDescent="0.2">
      <c r="A265" s="183"/>
      <c r="B265" s="183"/>
      <c r="C265" s="183" t="s">
        <v>147</v>
      </c>
      <c r="D265" s="145">
        <v>0.10728064716863721</v>
      </c>
      <c r="E265" s="145">
        <v>0.23589001447178004</v>
      </c>
      <c r="F265" s="198">
        <v>0.32657200811359027</v>
      </c>
      <c r="G265" s="198" t="s">
        <v>180</v>
      </c>
      <c r="H265" s="198">
        <v>7.8802206461780933E-2</v>
      </c>
      <c r="I265" s="145">
        <v>3.9840637450199202E-2</v>
      </c>
      <c r="J265" s="163">
        <v>3.0816640986132513E-3</v>
      </c>
      <c r="L265" s="183"/>
      <c r="M265" s="183"/>
      <c r="N265" s="183"/>
      <c r="O265" s="183"/>
      <c r="P265" s="183"/>
      <c r="Q265" s="183"/>
      <c r="R265" s="183"/>
    </row>
    <row r="266" spans="1:18" x14ac:dyDescent="0.2">
      <c r="A266" s="180"/>
      <c r="B266" s="180"/>
      <c r="C266" s="180" t="s">
        <v>149</v>
      </c>
      <c r="D266" s="67">
        <f>E266+I266</f>
        <v>2210</v>
      </c>
      <c r="E266" s="67">
        <f>SUM(F266:H266)</f>
        <v>1493</v>
      </c>
      <c r="F266" s="146">
        <f>F11+F75+F139+F203</f>
        <v>1407</v>
      </c>
      <c r="G266" s="146">
        <f>G11+G75+G139+G203</f>
        <v>0</v>
      </c>
      <c r="H266" s="146">
        <f>H11+H75+H139+H203</f>
        <v>86</v>
      </c>
      <c r="I266" s="67">
        <f>I11+I75+I139+I203</f>
        <v>717</v>
      </c>
      <c r="J266" s="155">
        <f>J11+J75+J139+J203</f>
        <v>708</v>
      </c>
      <c r="L266" s="180"/>
      <c r="M266" s="180"/>
      <c r="N266" s="180"/>
      <c r="O266" s="180"/>
      <c r="P266" s="180"/>
      <c r="Q266" s="180"/>
      <c r="R266" s="180"/>
    </row>
    <row r="267" spans="1:18" x14ac:dyDescent="0.2">
      <c r="A267" s="183"/>
      <c r="B267" s="183"/>
      <c r="C267" s="183" t="s">
        <v>147</v>
      </c>
      <c r="D267" s="145">
        <v>0.33890954151177199</v>
      </c>
      <c r="E267" s="145">
        <v>0.36589861751152075</v>
      </c>
      <c r="F267" s="198">
        <v>0.31603773584905659</v>
      </c>
      <c r="G267" s="198" t="s">
        <v>180</v>
      </c>
      <c r="H267" s="198" t="s">
        <v>180</v>
      </c>
      <c r="I267" s="145">
        <v>0.28355387523629488</v>
      </c>
      <c r="J267" s="163">
        <v>0.27083333333333331</v>
      </c>
      <c r="L267" s="183"/>
      <c r="M267" s="183"/>
      <c r="N267" s="183"/>
      <c r="O267" s="183"/>
      <c r="P267" s="183"/>
      <c r="Q267" s="183"/>
      <c r="R267" s="183"/>
    </row>
    <row r="268" spans="1:18" x14ac:dyDescent="0.2">
      <c r="A268" s="180"/>
      <c r="B268" s="180"/>
      <c r="C268" s="180" t="s">
        <v>150</v>
      </c>
      <c r="D268" s="67">
        <f>E268+I268</f>
        <v>9307</v>
      </c>
      <c r="E268" s="67">
        <f>SUM(F268:H268)</f>
        <v>4065</v>
      </c>
      <c r="F268" s="146">
        <f>F13+F77+F141+F205</f>
        <v>2565</v>
      </c>
      <c r="G268" s="146">
        <f>G13+G77+G141+G205</f>
        <v>972</v>
      </c>
      <c r="H268" s="146">
        <f>H13+H77+H141+H205</f>
        <v>528</v>
      </c>
      <c r="I268" s="67">
        <f>I13+I77+I141+I205</f>
        <v>5242</v>
      </c>
      <c r="J268" s="155">
        <f>J13+J77+J141+J205</f>
        <v>5063</v>
      </c>
      <c r="L268" s="180"/>
      <c r="M268" s="180"/>
      <c r="N268" s="180"/>
      <c r="O268" s="180"/>
      <c r="P268" s="180"/>
      <c r="Q268" s="180"/>
      <c r="R268" s="180"/>
    </row>
    <row r="269" spans="1:18" x14ac:dyDescent="0.2">
      <c r="A269" s="183"/>
      <c r="B269" s="183"/>
      <c r="C269" s="183" t="s">
        <v>147</v>
      </c>
      <c r="D269" s="145">
        <v>-0.19624832514515408</v>
      </c>
      <c r="E269" s="145">
        <v>-1.4659174199853409E-2</v>
      </c>
      <c r="F269" s="198">
        <v>-6.8000000000000005E-2</v>
      </c>
      <c r="G269" s="198">
        <v>0.20300751879699247</v>
      </c>
      <c r="H269" s="198">
        <v>-6.4220183486238536E-2</v>
      </c>
      <c r="I269" s="145">
        <v>-0.30090115460433681</v>
      </c>
      <c r="J269" s="163">
        <v>-0.30319767441860462</v>
      </c>
      <c r="L269" s="183"/>
      <c r="M269" s="183"/>
      <c r="N269" s="183"/>
      <c r="O269" s="183"/>
      <c r="P269" s="183"/>
      <c r="Q269" s="183"/>
      <c r="R269" s="183"/>
    </row>
    <row r="270" spans="1:18" ht="12.75" customHeight="1" x14ac:dyDescent="0.2">
      <c r="A270" s="180"/>
      <c r="B270" s="204" t="s">
        <v>37</v>
      </c>
      <c r="C270" s="204"/>
      <c r="D270" s="67">
        <f t="shared" ref="D270:J270" si="37">D272+D274</f>
        <v>10578</v>
      </c>
      <c r="E270" s="67">
        <f t="shared" si="37"/>
        <v>9707</v>
      </c>
      <c r="F270" s="146">
        <f t="shared" si="37"/>
        <v>3160</v>
      </c>
      <c r="G270" s="146">
        <f t="shared" si="37"/>
        <v>4306</v>
      </c>
      <c r="H270" s="146">
        <f t="shared" si="37"/>
        <v>2241</v>
      </c>
      <c r="I270" s="67">
        <f t="shared" si="37"/>
        <v>871</v>
      </c>
      <c r="J270" s="155">
        <f t="shared" si="37"/>
        <v>839</v>
      </c>
      <c r="L270" s="180"/>
      <c r="M270" s="180"/>
      <c r="N270" s="180"/>
      <c r="O270" s="180"/>
      <c r="P270" s="180"/>
      <c r="Q270" s="180"/>
      <c r="R270" s="180"/>
    </row>
    <row r="271" spans="1:18" ht="12.75" customHeight="1" x14ac:dyDescent="0.2">
      <c r="A271" s="183"/>
      <c r="B271" s="212" t="s">
        <v>147</v>
      </c>
      <c r="C271" s="212"/>
      <c r="D271" s="145">
        <v>2.0011771630370805E-2</v>
      </c>
      <c r="E271" s="145">
        <v>8.0343037689009258E-2</v>
      </c>
      <c r="F271" s="198">
        <v>3.790375741595254E-2</v>
      </c>
      <c r="G271" s="198">
        <v>0.12476870208828972</v>
      </c>
      <c r="H271" s="198">
        <v>6.1124694376528114E-2</v>
      </c>
      <c r="I271" s="145">
        <v>-0.38138138138138139</v>
      </c>
      <c r="J271" s="163">
        <v>-0.38717156105100464</v>
      </c>
      <c r="L271" s="183"/>
      <c r="M271" s="183"/>
      <c r="N271" s="183"/>
      <c r="O271" s="183"/>
      <c r="P271" s="183"/>
      <c r="Q271" s="183"/>
      <c r="R271" s="183"/>
    </row>
    <row r="272" spans="1:18" x14ac:dyDescent="0.2">
      <c r="A272" s="180"/>
      <c r="B272" s="180"/>
      <c r="C272" s="180" t="s">
        <v>151</v>
      </c>
      <c r="D272" s="67">
        <f>E272+I272</f>
        <v>993</v>
      </c>
      <c r="E272" s="67">
        <f>SUM(F272:H272)</f>
        <v>993</v>
      </c>
      <c r="F272" s="146">
        <f>F17+F81+F145+F209</f>
        <v>237</v>
      </c>
      <c r="G272" s="146">
        <f>G17+G81+G145+G209</f>
        <v>4</v>
      </c>
      <c r="H272" s="146">
        <f>H17+H81+H145+H209</f>
        <v>752</v>
      </c>
      <c r="I272" s="67">
        <f>I17+I81+I145+I209</f>
        <v>0</v>
      </c>
      <c r="J272" s="155">
        <f>J17+J81+J145+J209</f>
        <v>0</v>
      </c>
      <c r="L272" s="180"/>
      <c r="M272" s="180"/>
      <c r="N272" s="180"/>
      <c r="O272" s="180"/>
      <c r="P272" s="180"/>
      <c r="Q272" s="180"/>
      <c r="R272" s="180"/>
    </row>
    <row r="273" spans="1:18" x14ac:dyDescent="0.2">
      <c r="A273" s="183"/>
      <c r="B273" s="183"/>
      <c r="C273" s="183" t="s">
        <v>147</v>
      </c>
      <c r="D273" s="145">
        <v>0.35714285714285715</v>
      </c>
      <c r="E273" s="145">
        <v>0.35714285714285715</v>
      </c>
      <c r="F273" s="198">
        <v>0.59210526315789469</v>
      </c>
      <c r="G273" s="198" t="s">
        <v>180</v>
      </c>
      <c r="H273" s="198">
        <v>0.28647686832740216</v>
      </c>
      <c r="I273" s="145" t="s">
        <v>180</v>
      </c>
      <c r="J273" s="163" t="s">
        <v>180</v>
      </c>
      <c r="L273" s="183"/>
      <c r="M273" s="183"/>
      <c r="N273" s="183"/>
      <c r="O273" s="183"/>
      <c r="P273" s="183"/>
      <c r="Q273" s="183"/>
      <c r="R273" s="183"/>
    </row>
    <row r="274" spans="1:18" x14ac:dyDescent="0.2">
      <c r="A274" s="180"/>
      <c r="B274" s="180"/>
      <c r="C274" s="180" t="s">
        <v>152</v>
      </c>
      <c r="D274" s="67">
        <f>E274+I274</f>
        <v>9585</v>
      </c>
      <c r="E274" s="67">
        <f>SUM(F274:H274)</f>
        <v>8714</v>
      </c>
      <c r="F274" s="146">
        <f>F19+F83+F147+F211</f>
        <v>2923</v>
      </c>
      <c r="G274" s="146">
        <f>G19+G83+G147+G211</f>
        <v>4302</v>
      </c>
      <c r="H274" s="146">
        <f>H19+H83+H147+H211</f>
        <v>1489</v>
      </c>
      <c r="I274" s="67">
        <f>I19+I83+I147+I211</f>
        <v>871</v>
      </c>
      <c r="J274" s="155">
        <f>J19+J83+J147+J211</f>
        <v>839</v>
      </c>
      <c r="L274" s="180"/>
      <c r="M274" s="180"/>
      <c r="N274" s="180"/>
      <c r="O274" s="180"/>
      <c r="P274" s="180"/>
      <c r="Q274" s="180"/>
      <c r="R274" s="180"/>
    </row>
    <row r="275" spans="1:18" x14ac:dyDescent="0.2">
      <c r="A275" s="183"/>
      <c r="B275" s="183"/>
      <c r="C275" s="183" t="s">
        <v>147</v>
      </c>
      <c r="D275" s="145">
        <v>-5.379746835443038E-3</v>
      </c>
      <c r="E275" s="145">
        <v>5.6087383406971038E-2</v>
      </c>
      <c r="F275" s="198">
        <v>8.6745315752949342E-3</v>
      </c>
      <c r="G275" s="198">
        <v>0.12371134020618557</v>
      </c>
      <c r="H275" s="198">
        <v>-2.4275118004045852E-2</v>
      </c>
      <c r="I275" s="145">
        <v>-0.38138138138138139</v>
      </c>
      <c r="J275" s="163">
        <v>-0.38717156105100464</v>
      </c>
      <c r="L275" s="183"/>
      <c r="M275" s="183"/>
      <c r="N275" s="183"/>
      <c r="O275" s="183"/>
      <c r="P275" s="183"/>
      <c r="Q275" s="183"/>
      <c r="R275" s="183"/>
    </row>
    <row r="276" spans="1:18" ht="12.75" customHeight="1" x14ac:dyDescent="0.2">
      <c r="A276" s="180"/>
      <c r="B276" s="204" t="s">
        <v>38</v>
      </c>
      <c r="C276" s="204"/>
      <c r="D276" s="67">
        <f t="shared" ref="D276:J276" si="38">D278+D280</f>
        <v>19303</v>
      </c>
      <c r="E276" s="67">
        <f t="shared" si="38"/>
        <v>10304</v>
      </c>
      <c r="F276" s="146">
        <f t="shared" si="38"/>
        <v>6422</v>
      </c>
      <c r="G276" s="146">
        <f t="shared" si="38"/>
        <v>1753</v>
      </c>
      <c r="H276" s="146">
        <f t="shared" si="38"/>
        <v>2129</v>
      </c>
      <c r="I276" s="67">
        <f t="shared" si="38"/>
        <v>8999</v>
      </c>
      <c r="J276" s="155">
        <f t="shared" si="38"/>
        <v>8592</v>
      </c>
      <c r="L276" s="180"/>
      <c r="M276" s="180"/>
      <c r="N276" s="180"/>
      <c r="O276" s="180"/>
      <c r="P276" s="180"/>
      <c r="Q276" s="180"/>
      <c r="R276" s="180"/>
    </row>
    <row r="277" spans="1:18" ht="12.75" customHeight="1" x14ac:dyDescent="0.2">
      <c r="A277" s="183"/>
      <c r="B277" s="212" t="s">
        <v>147</v>
      </c>
      <c r="C277" s="212"/>
      <c r="D277" s="145">
        <v>-3.162300418539761E-2</v>
      </c>
      <c r="E277" s="145">
        <v>9.4513501928846971E-2</v>
      </c>
      <c r="F277" s="198">
        <v>7.8907435508345974E-2</v>
      </c>
      <c r="G277" s="198">
        <v>0.19448275862068964</v>
      </c>
      <c r="H277" s="198">
        <v>6.7657611481291652E-2</v>
      </c>
      <c r="I277" s="145">
        <v>-0.14908691747330605</v>
      </c>
      <c r="J277" s="163">
        <v>-0.15590616566327589</v>
      </c>
      <c r="L277" s="183"/>
      <c r="M277" s="183"/>
      <c r="N277" s="183"/>
      <c r="O277" s="183"/>
      <c r="P277" s="183"/>
      <c r="Q277" s="183"/>
      <c r="R277" s="183"/>
    </row>
    <row r="278" spans="1:18" x14ac:dyDescent="0.2">
      <c r="A278" s="180"/>
      <c r="B278" s="180"/>
      <c r="C278" s="180" t="s">
        <v>153</v>
      </c>
      <c r="D278" s="67">
        <f>E278+I278</f>
        <v>1243</v>
      </c>
      <c r="E278" s="67">
        <f>SUM(F278:H278)</f>
        <v>617</v>
      </c>
      <c r="F278" s="146">
        <f>F23+F87+F151+F215</f>
        <v>585</v>
      </c>
      <c r="G278" s="146">
        <f>G23+G87+G151+G215</f>
        <v>0</v>
      </c>
      <c r="H278" s="146">
        <f>H23+H87+H151+H215</f>
        <v>32</v>
      </c>
      <c r="I278" s="67">
        <f>I23+I87+I151+I215</f>
        <v>626</v>
      </c>
      <c r="J278" s="155">
        <f>J23+J87+J151+J215</f>
        <v>597</v>
      </c>
      <c r="L278" s="180"/>
      <c r="M278" s="180"/>
      <c r="N278" s="180"/>
      <c r="O278" s="180"/>
      <c r="P278" s="180"/>
      <c r="Q278" s="180"/>
      <c r="R278" s="180"/>
    </row>
    <row r="279" spans="1:18" x14ac:dyDescent="0.2">
      <c r="A279" s="183"/>
      <c r="B279" s="183"/>
      <c r="C279" s="183" t="s">
        <v>147</v>
      </c>
      <c r="D279" s="145">
        <v>1.0525423728813559</v>
      </c>
      <c r="E279" s="145">
        <v>0.73109243697478987</v>
      </c>
      <c r="F279" s="198">
        <v>0.64145658263305327</v>
      </c>
      <c r="G279" s="198" t="s">
        <v>180</v>
      </c>
      <c r="H279" s="198" t="s">
        <v>180</v>
      </c>
      <c r="I279" s="145">
        <v>1.5450643776824033</v>
      </c>
      <c r="J279" s="163">
        <v>1.6729857819905214</v>
      </c>
      <c r="L279" s="183"/>
      <c r="M279" s="183"/>
      <c r="N279" s="183"/>
      <c r="O279" s="183"/>
      <c r="P279" s="183"/>
      <c r="Q279" s="183"/>
      <c r="R279" s="183"/>
    </row>
    <row r="280" spans="1:18" x14ac:dyDescent="0.2">
      <c r="A280" s="180"/>
      <c r="B280" s="180"/>
      <c r="C280" s="180" t="s">
        <v>154</v>
      </c>
      <c r="D280" s="67">
        <f>E280+I280</f>
        <v>18060</v>
      </c>
      <c r="E280" s="67">
        <f>SUM(F280:H280)</f>
        <v>9687</v>
      </c>
      <c r="F280" s="146">
        <f>F25+F89+F153+F217</f>
        <v>5837</v>
      </c>
      <c r="G280" s="146">
        <f>G25+G89+G153+G217</f>
        <v>1753</v>
      </c>
      <c r="H280" s="146">
        <f>H25+H89+H153+H217</f>
        <v>2097</v>
      </c>
      <c r="I280" s="67">
        <f>I25+I89+I153+I217</f>
        <v>8373</v>
      </c>
      <c r="J280" s="155">
        <f>J25+J89+J153+J217</f>
        <v>7995</v>
      </c>
      <c r="L280" s="180"/>
      <c r="M280" s="180"/>
      <c r="N280" s="180"/>
      <c r="O280" s="180"/>
      <c r="P280" s="180"/>
      <c r="Q280" s="180"/>
      <c r="R280" s="180"/>
    </row>
    <row r="281" spans="1:18" x14ac:dyDescent="0.2">
      <c r="A281" s="183"/>
      <c r="B281" s="183"/>
      <c r="C281" s="183" t="s">
        <v>147</v>
      </c>
      <c r="D281" s="145">
        <v>-6.5714437989660507E-2</v>
      </c>
      <c r="E281" s="145">
        <v>6.9192200557103067E-2</v>
      </c>
      <c r="F281" s="198">
        <v>4.2877646214567633E-2</v>
      </c>
      <c r="G281" s="198">
        <v>0.19448275862068964</v>
      </c>
      <c r="H281" s="198">
        <v>5.1255766273705795E-2</v>
      </c>
      <c r="I281" s="145">
        <v>-0.18941561095218634</v>
      </c>
      <c r="J281" s="163">
        <v>-0.19685874986734586</v>
      </c>
      <c r="L281" s="183"/>
      <c r="M281" s="183"/>
      <c r="N281" s="183"/>
      <c r="O281" s="183"/>
      <c r="P281" s="183"/>
      <c r="Q281" s="183"/>
      <c r="R281" s="183"/>
    </row>
    <row r="282" spans="1:18" ht="12.75" customHeight="1" x14ac:dyDescent="0.2">
      <c r="A282" s="180"/>
      <c r="B282" s="204" t="s">
        <v>155</v>
      </c>
      <c r="C282" s="204"/>
      <c r="D282" s="67">
        <f>E282+I282</f>
        <v>9036</v>
      </c>
      <c r="E282" s="67">
        <f>SUM(F282:H282)</f>
        <v>7361</v>
      </c>
      <c r="F282" s="146">
        <f>F27+F91+F155+F219</f>
        <v>2438</v>
      </c>
      <c r="G282" s="146">
        <f>G27+G91+G155+G219</f>
        <v>2847</v>
      </c>
      <c r="H282" s="146">
        <f>H27+H91+H155+H219</f>
        <v>2076</v>
      </c>
      <c r="I282" s="67">
        <f>I27+I91+I155+I219</f>
        <v>1675</v>
      </c>
      <c r="J282" s="155">
        <f>J27+J91+J155+J219</f>
        <v>1552</v>
      </c>
      <c r="L282" s="180"/>
      <c r="M282" s="180"/>
      <c r="N282" s="180"/>
      <c r="O282" s="180"/>
      <c r="P282" s="180"/>
      <c r="Q282" s="180"/>
      <c r="R282" s="180"/>
    </row>
    <row r="283" spans="1:18" ht="12.75" customHeight="1" x14ac:dyDescent="0.2">
      <c r="A283" s="183"/>
      <c r="B283" s="212" t="s">
        <v>147</v>
      </c>
      <c r="C283" s="212"/>
      <c r="D283" s="145">
        <v>-4.5116028062601191E-2</v>
      </c>
      <c r="E283" s="145">
        <v>-1.2248230811105062E-2</v>
      </c>
      <c r="F283" s="198">
        <v>-7.8317901234567902E-2</v>
      </c>
      <c r="G283" s="198">
        <v>-3.1903580290677065E-3</v>
      </c>
      <c r="H283" s="198">
        <v>6.3049095607235137E-2</v>
      </c>
      <c r="I283" s="145">
        <v>-0.17110067814293167</v>
      </c>
      <c r="J283" s="163">
        <v>-0.17435320584926883</v>
      </c>
      <c r="L283" s="183"/>
      <c r="M283" s="183"/>
      <c r="N283" s="183"/>
      <c r="O283" s="183"/>
      <c r="P283" s="183"/>
      <c r="Q283" s="183"/>
      <c r="R283" s="183"/>
    </row>
    <row r="284" spans="1:18" ht="12.75" customHeight="1" x14ac:dyDescent="0.2">
      <c r="A284" s="180"/>
      <c r="B284" s="205" t="s">
        <v>39</v>
      </c>
      <c r="C284" s="205"/>
      <c r="D284" s="70">
        <f t="shared" ref="D284:J284" si="39">D262+D270+D276+D282</f>
        <v>59693</v>
      </c>
      <c r="E284" s="70">
        <f t="shared" si="39"/>
        <v>36407</v>
      </c>
      <c r="F284" s="149">
        <f t="shared" si="39"/>
        <v>17975</v>
      </c>
      <c r="G284" s="149">
        <f t="shared" si="39"/>
        <v>9965</v>
      </c>
      <c r="H284" s="149">
        <f t="shared" si="39"/>
        <v>8467</v>
      </c>
      <c r="I284" s="70">
        <f t="shared" si="39"/>
        <v>23286</v>
      </c>
      <c r="J284" s="158">
        <f t="shared" si="39"/>
        <v>22254</v>
      </c>
      <c r="L284" s="180"/>
      <c r="M284" s="180"/>
      <c r="N284" s="180"/>
      <c r="O284" s="180"/>
      <c r="P284" s="180"/>
      <c r="Q284" s="180"/>
      <c r="R284" s="180"/>
    </row>
    <row r="285" spans="1:18" ht="12.75" customHeight="1" x14ac:dyDescent="0.2">
      <c r="A285" s="183"/>
      <c r="B285" s="211" t="s">
        <v>147</v>
      </c>
      <c r="C285" s="211"/>
      <c r="D285" s="195">
        <v>-2.7055115998390774E-2</v>
      </c>
      <c r="E285" s="195">
        <v>7.4453470314179912E-2</v>
      </c>
      <c r="F285" s="196">
        <v>6.0014246705449366E-2</v>
      </c>
      <c r="G285" s="196">
        <v>0.11005863779882724</v>
      </c>
      <c r="H285" s="196">
        <v>6.5122265122265127E-2</v>
      </c>
      <c r="I285" s="195">
        <v>-0.15692342961944061</v>
      </c>
      <c r="J285" s="197">
        <v>-0.16754919781869912</v>
      </c>
      <c r="L285" s="183"/>
      <c r="M285" s="183"/>
      <c r="N285" s="183"/>
      <c r="O285" s="183"/>
      <c r="P285" s="183"/>
      <c r="Q285" s="183"/>
      <c r="R285" s="183"/>
    </row>
    <row r="286" spans="1:18" ht="12.75" customHeight="1" x14ac:dyDescent="0.2">
      <c r="A286" s="180"/>
      <c r="B286" s="204" t="s">
        <v>156</v>
      </c>
      <c r="C286" s="204"/>
      <c r="D286" s="67">
        <f>E286+I286</f>
        <v>21934</v>
      </c>
      <c r="E286" s="67">
        <f>SUM(F286:H286)</f>
        <v>7249</v>
      </c>
      <c r="F286" s="146">
        <f>F31+F95+F159+F223</f>
        <v>4713</v>
      </c>
      <c r="G286" s="146">
        <f>G31+G95+G159+G223</f>
        <v>898</v>
      </c>
      <c r="H286" s="146">
        <f>H31+H95+H159+H223</f>
        <v>1638</v>
      </c>
      <c r="I286" s="67">
        <f>I31+I95+I159+I223</f>
        <v>14685</v>
      </c>
      <c r="J286" s="155">
        <f>J31+J95+J159+J223</f>
        <v>14217</v>
      </c>
      <c r="L286" s="180"/>
      <c r="M286" s="180"/>
      <c r="N286" s="180"/>
      <c r="O286" s="180"/>
      <c r="P286" s="180"/>
      <c r="Q286" s="180"/>
      <c r="R286" s="180"/>
    </row>
    <row r="287" spans="1:18" ht="12.75" customHeight="1" x14ac:dyDescent="0.2">
      <c r="A287" s="183"/>
      <c r="B287" s="212" t="s">
        <v>147</v>
      </c>
      <c r="C287" s="212"/>
      <c r="D287" s="145">
        <v>-0.13348128056548719</v>
      </c>
      <c r="E287" s="145">
        <v>0.14967948717948718</v>
      </c>
      <c r="F287" s="198">
        <v>7.7934055798939361E-2</v>
      </c>
      <c r="G287" s="198">
        <v>0.69865642994241839</v>
      </c>
      <c r="H287" s="198">
        <v>0.16787264833574531</v>
      </c>
      <c r="I287" s="145">
        <v>-0.23113911457469741</v>
      </c>
      <c r="J287" s="163">
        <v>-0.23364273105176242</v>
      </c>
      <c r="L287" s="183"/>
      <c r="M287" s="183"/>
      <c r="N287" s="183"/>
      <c r="O287" s="183"/>
      <c r="P287" s="183"/>
      <c r="Q287" s="183"/>
      <c r="R287" s="183"/>
    </row>
    <row r="288" spans="1:18" ht="12.75" customHeight="1" x14ac:dyDescent="0.2">
      <c r="A288" s="180"/>
      <c r="B288" s="204" t="s">
        <v>157</v>
      </c>
      <c r="C288" s="204"/>
      <c r="D288" s="67">
        <f>E288+I288</f>
        <v>11237</v>
      </c>
      <c r="E288" s="67">
        <f>SUM(F288:H288)</f>
        <v>1143</v>
      </c>
      <c r="F288" s="146">
        <f>F33+F97+F161+F225</f>
        <v>969</v>
      </c>
      <c r="G288" s="146">
        <f>G33+G97+G161+G225</f>
        <v>0</v>
      </c>
      <c r="H288" s="146">
        <f>H33+H97+H161+H225</f>
        <v>174</v>
      </c>
      <c r="I288" s="67">
        <f>I33+I97+I161+I225</f>
        <v>10094</v>
      </c>
      <c r="J288" s="155">
        <f>J33+J97+J161+J225</f>
        <v>9599</v>
      </c>
      <c r="L288" s="180"/>
      <c r="M288" s="180"/>
      <c r="N288" s="180"/>
      <c r="O288" s="180"/>
      <c r="P288" s="180"/>
      <c r="Q288" s="180"/>
      <c r="R288" s="180"/>
    </row>
    <row r="289" spans="1:18" ht="12.75" customHeight="1" x14ac:dyDescent="0.2">
      <c r="A289" s="183"/>
      <c r="B289" s="212" t="s">
        <v>147</v>
      </c>
      <c r="C289" s="212"/>
      <c r="D289" s="67" t="s">
        <v>180</v>
      </c>
      <c r="E289" s="67" t="s">
        <v>180</v>
      </c>
      <c r="F289" s="146" t="s">
        <v>180</v>
      </c>
      <c r="G289" s="146" t="s">
        <v>180</v>
      </c>
      <c r="H289" s="146" t="s">
        <v>180</v>
      </c>
      <c r="I289" s="67" t="s">
        <v>180</v>
      </c>
      <c r="J289" s="155" t="s">
        <v>180</v>
      </c>
      <c r="L289" s="183"/>
      <c r="M289" s="183"/>
      <c r="N289" s="183"/>
      <c r="O289" s="183"/>
      <c r="P289" s="183"/>
      <c r="Q289" s="183"/>
      <c r="R289" s="183"/>
    </row>
    <row r="290" spans="1:18" ht="12.75" customHeight="1" x14ac:dyDescent="0.2">
      <c r="A290" s="180"/>
      <c r="B290" s="204" t="s">
        <v>163</v>
      </c>
      <c r="C290" s="204"/>
      <c r="D290" s="67">
        <f>E290+I290</f>
        <v>50</v>
      </c>
      <c r="E290" s="67">
        <f>SUM(F290:H290)</f>
        <v>0</v>
      </c>
      <c r="F290" s="146">
        <f>F35+F99+F163+F227</f>
        <v>0</v>
      </c>
      <c r="G290" s="146">
        <f>G35+G99+G163+G227</f>
        <v>0</v>
      </c>
      <c r="H290" s="146">
        <f>H35+H99+H163+H227</f>
        <v>0</v>
      </c>
      <c r="I290" s="67">
        <f>I35+I99+I163+I227</f>
        <v>50</v>
      </c>
      <c r="J290" s="155">
        <f>J35+J99+J163+J227</f>
        <v>50</v>
      </c>
      <c r="L290" s="180"/>
      <c r="M290" s="180"/>
      <c r="N290" s="180"/>
      <c r="O290" s="180"/>
      <c r="P290" s="180"/>
      <c r="Q290" s="180"/>
      <c r="R290" s="180"/>
    </row>
    <row r="291" spans="1:18" ht="12.75" customHeight="1" x14ac:dyDescent="0.2">
      <c r="A291" s="183"/>
      <c r="B291" s="212" t="s">
        <v>147</v>
      </c>
      <c r="C291" s="212"/>
      <c r="D291" s="67" t="s">
        <v>180</v>
      </c>
      <c r="E291" s="67" t="s">
        <v>180</v>
      </c>
      <c r="F291" s="146" t="s">
        <v>180</v>
      </c>
      <c r="G291" s="146" t="s">
        <v>180</v>
      </c>
      <c r="H291" s="146" t="s">
        <v>180</v>
      </c>
      <c r="I291" s="67" t="s">
        <v>180</v>
      </c>
      <c r="J291" s="155" t="s">
        <v>180</v>
      </c>
      <c r="L291" s="183"/>
      <c r="M291" s="183"/>
      <c r="N291" s="183"/>
      <c r="O291" s="183"/>
      <c r="P291" s="183"/>
      <c r="Q291" s="183"/>
      <c r="R291" s="183"/>
    </row>
    <row r="292" spans="1:18" ht="12.75" customHeight="1" x14ac:dyDescent="0.2">
      <c r="A292" s="180"/>
      <c r="B292" s="205" t="s">
        <v>40</v>
      </c>
      <c r="C292" s="205"/>
      <c r="D292" s="70">
        <f t="shared" ref="D292:J292" si="40">D290+D288+D286</f>
        <v>33221</v>
      </c>
      <c r="E292" s="70">
        <f t="shared" si="40"/>
        <v>8392</v>
      </c>
      <c r="F292" s="149">
        <f t="shared" si="40"/>
        <v>5682</v>
      </c>
      <c r="G292" s="149">
        <f t="shared" si="40"/>
        <v>898</v>
      </c>
      <c r="H292" s="149">
        <f t="shared" si="40"/>
        <v>1812</v>
      </c>
      <c r="I292" s="70">
        <f t="shared" si="40"/>
        <v>24829</v>
      </c>
      <c r="J292" s="158">
        <f t="shared" si="40"/>
        <v>23866</v>
      </c>
      <c r="L292" s="180"/>
      <c r="M292" s="180"/>
      <c r="N292" s="180"/>
      <c r="O292" s="180"/>
      <c r="P292" s="180"/>
      <c r="Q292" s="180"/>
      <c r="R292" s="180"/>
    </row>
    <row r="293" spans="1:18" ht="12.75" customHeight="1" x14ac:dyDescent="0.2">
      <c r="A293" s="183"/>
      <c r="B293" s="211" t="s">
        <v>147</v>
      </c>
      <c r="C293" s="211"/>
      <c r="D293" s="195">
        <v>0.21876076390217766</v>
      </c>
      <c r="E293" s="195">
        <v>0.32457397674788979</v>
      </c>
      <c r="F293" s="196">
        <v>0.28907678244972579</v>
      </c>
      <c r="G293" s="196">
        <v>0.69865642994241839</v>
      </c>
      <c r="H293" s="196">
        <v>0.29594790159189582</v>
      </c>
      <c r="I293" s="195">
        <v>0.1852896725440806</v>
      </c>
      <c r="J293" s="197">
        <v>0.17707736389684814</v>
      </c>
      <c r="L293" s="183"/>
      <c r="M293" s="183"/>
      <c r="N293" s="183"/>
      <c r="O293" s="183"/>
      <c r="P293" s="183"/>
      <c r="Q293" s="183"/>
      <c r="R293" s="183"/>
    </row>
    <row r="294" spans="1:18" ht="12.75" customHeight="1" x14ac:dyDescent="0.2">
      <c r="A294" s="180"/>
      <c r="B294" s="204" t="s">
        <v>175</v>
      </c>
      <c r="C294" s="204"/>
      <c r="D294" s="67">
        <f>E294+I294</f>
        <v>4247</v>
      </c>
      <c r="E294" s="67">
        <f>SUM(F294:H294)</f>
        <v>3389</v>
      </c>
      <c r="F294" s="146">
        <f>F39+F103+F167+F231</f>
        <v>1052</v>
      </c>
      <c r="G294" s="146">
        <f>G39+G103+G167+G231</f>
        <v>1647</v>
      </c>
      <c r="H294" s="146">
        <f>H39+H103+H167+H231</f>
        <v>690</v>
      </c>
      <c r="I294" s="67">
        <f>I39+I103+I167+I231</f>
        <v>858</v>
      </c>
      <c r="J294" s="155">
        <f>J39+J103+J167+J231</f>
        <v>705</v>
      </c>
      <c r="L294" s="180"/>
      <c r="M294" s="180"/>
      <c r="N294" s="180"/>
      <c r="O294" s="180"/>
      <c r="P294" s="180"/>
      <c r="Q294" s="180"/>
      <c r="R294" s="180"/>
    </row>
    <row r="295" spans="1:18" ht="12.75" customHeight="1" x14ac:dyDescent="0.2">
      <c r="A295" s="183"/>
      <c r="B295" s="212" t="s">
        <v>147</v>
      </c>
      <c r="C295" s="212"/>
      <c r="D295" s="145">
        <v>-2.3764705882352941E-2</v>
      </c>
      <c r="E295" s="145">
        <v>-7.7380952380952384E-3</v>
      </c>
      <c r="F295" s="198">
        <v>-2.2556390977443608E-2</v>
      </c>
      <c r="G295" s="198">
        <v>-2.5717703349282296E-2</v>
      </c>
      <c r="H295" s="198">
        <v>6.5705128205128208E-2</v>
      </c>
      <c r="I295" s="145">
        <v>-8.4269662921348312E-2</v>
      </c>
      <c r="J295" s="163">
        <v>-8.7312414733969987E-2</v>
      </c>
      <c r="L295" s="183"/>
      <c r="M295" s="183"/>
      <c r="N295" s="183"/>
      <c r="O295" s="183"/>
      <c r="P295" s="183"/>
      <c r="Q295" s="183"/>
      <c r="R295" s="183"/>
    </row>
    <row r="296" spans="1:18" s="26" customFormat="1" ht="12.75" customHeight="1" x14ac:dyDescent="0.2">
      <c r="A296" s="181"/>
      <c r="B296" s="205" t="s">
        <v>164</v>
      </c>
      <c r="C296" s="205"/>
      <c r="D296" s="70">
        <f t="shared" ref="D296:J296" si="41">D284+D292+D294</f>
        <v>97161</v>
      </c>
      <c r="E296" s="70">
        <f t="shared" si="41"/>
        <v>48188</v>
      </c>
      <c r="F296" s="149">
        <f t="shared" si="41"/>
        <v>24709</v>
      </c>
      <c r="G296" s="149">
        <f t="shared" si="41"/>
        <v>12510</v>
      </c>
      <c r="H296" s="149">
        <f t="shared" si="41"/>
        <v>10969</v>
      </c>
      <c r="I296" s="70">
        <f t="shared" si="41"/>
        <v>48973</v>
      </c>
      <c r="J296" s="158">
        <f t="shared" si="41"/>
        <v>46825</v>
      </c>
      <c r="L296" s="180"/>
      <c r="M296" s="180"/>
      <c r="N296" s="180"/>
      <c r="O296" s="180"/>
      <c r="P296" s="180"/>
      <c r="Q296" s="180"/>
      <c r="R296" s="180"/>
    </row>
    <row r="297" spans="1:18" s="26" customFormat="1" ht="12.75" customHeight="1" x14ac:dyDescent="0.2">
      <c r="A297" s="184"/>
      <c r="B297" s="211" t="s">
        <v>147</v>
      </c>
      <c r="C297" s="211"/>
      <c r="D297" s="195">
        <v>4.4438274004553788E-2</v>
      </c>
      <c r="E297" s="195">
        <v>0.10446861303712636</v>
      </c>
      <c r="F297" s="196">
        <v>0.10104998653863412</v>
      </c>
      <c r="G297" s="196">
        <v>0.11725883735647771</v>
      </c>
      <c r="H297" s="196">
        <v>9.7790507364975451E-2</v>
      </c>
      <c r="I297" s="195">
        <v>-1.0743519781718964E-2</v>
      </c>
      <c r="J297" s="197">
        <v>-2.0007074324623071E-2</v>
      </c>
      <c r="L297" s="183"/>
      <c r="M297" s="183"/>
      <c r="N297" s="183"/>
      <c r="O297" s="183"/>
      <c r="P297" s="183"/>
      <c r="Q297" s="183"/>
      <c r="R297" s="183"/>
    </row>
    <row r="298" spans="1:18" ht="12.75" customHeight="1" x14ac:dyDescent="0.2">
      <c r="A298" s="180"/>
      <c r="B298" s="204" t="s">
        <v>165</v>
      </c>
      <c r="C298" s="204"/>
      <c r="D298" s="67">
        <f>E298+I298</f>
        <v>5679</v>
      </c>
      <c r="E298" s="67">
        <f>SUM(F298:H298)</f>
        <v>2083</v>
      </c>
      <c r="F298" s="146">
        <f>F43+F107+F171+F235</f>
        <v>981</v>
      </c>
      <c r="G298" s="146">
        <f>G43+G107+G171+G235</f>
        <v>9</v>
      </c>
      <c r="H298" s="146">
        <f>H43+H107+H171+H235</f>
        <v>1093</v>
      </c>
      <c r="I298" s="67">
        <f>I43+I107+I171+I235</f>
        <v>3596</v>
      </c>
      <c r="J298" s="155">
        <f>J43+J107+J171+J235</f>
        <v>3348</v>
      </c>
      <c r="L298" s="180"/>
      <c r="M298" s="180"/>
      <c r="N298" s="180"/>
      <c r="O298" s="180"/>
      <c r="P298" s="180"/>
      <c r="Q298" s="180"/>
      <c r="R298" s="180"/>
    </row>
    <row r="299" spans="1:18" ht="12.75" customHeight="1" x14ac:dyDescent="0.2">
      <c r="A299" s="183"/>
      <c r="B299" s="212" t="s">
        <v>147</v>
      </c>
      <c r="C299" s="212"/>
      <c r="D299" s="145">
        <v>0.42181442233135175</v>
      </c>
      <c r="E299" s="145">
        <v>0.72667217175887699</v>
      </c>
      <c r="F299" s="198">
        <v>0.75685557586837293</v>
      </c>
      <c r="G299" s="198" t="s">
        <v>180</v>
      </c>
      <c r="H299" s="198">
        <v>0.69230769230769229</v>
      </c>
      <c r="I299" s="145">
        <v>0.28291948833709557</v>
      </c>
      <c r="J299" s="163">
        <v>0.29599345870809485</v>
      </c>
      <c r="L299" s="183"/>
      <c r="M299" s="183"/>
      <c r="N299" s="183"/>
      <c r="O299" s="183"/>
      <c r="P299" s="183"/>
      <c r="Q299" s="183"/>
      <c r="R299" s="183"/>
    </row>
    <row r="300" spans="1:18" s="26" customFormat="1" ht="25.5" customHeight="1" x14ac:dyDescent="0.2">
      <c r="A300" s="181"/>
      <c r="B300" s="205" t="s">
        <v>166</v>
      </c>
      <c r="C300" s="205"/>
      <c r="D300" s="70">
        <f t="shared" ref="D300:J300" si="42">D296+D298</f>
        <v>102840</v>
      </c>
      <c r="E300" s="70">
        <f t="shared" si="42"/>
        <v>50271</v>
      </c>
      <c r="F300" s="149">
        <f t="shared" si="42"/>
        <v>25690</v>
      </c>
      <c r="G300" s="149">
        <f t="shared" si="42"/>
        <v>12519</v>
      </c>
      <c r="H300" s="149">
        <f t="shared" si="42"/>
        <v>12062</v>
      </c>
      <c r="I300" s="70">
        <f t="shared" si="42"/>
        <v>52569</v>
      </c>
      <c r="J300" s="158">
        <f t="shared" si="42"/>
        <v>50173</v>
      </c>
      <c r="L300" s="180"/>
      <c r="M300" s="180"/>
      <c r="N300" s="180"/>
      <c r="O300" s="180"/>
      <c r="P300" s="180"/>
      <c r="Q300" s="180"/>
      <c r="R300" s="180"/>
    </row>
    <row r="301" spans="1:18" s="26" customFormat="1" x14ac:dyDescent="0.2">
      <c r="A301" s="184"/>
      <c r="B301" s="211" t="s">
        <v>147</v>
      </c>
      <c r="C301" s="211"/>
      <c r="D301" s="195">
        <v>5.998679502470608E-2</v>
      </c>
      <c r="E301" s="195">
        <v>0.12146433888212207</v>
      </c>
      <c r="F301" s="196">
        <v>0.1167608286252354</v>
      </c>
      <c r="G301" s="196">
        <v>0.11788103417103597</v>
      </c>
      <c r="H301" s="196">
        <v>0.13554938212472459</v>
      </c>
      <c r="I301" s="195">
        <v>5.0030260238047202E-3</v>
      </c>
      <c r="J301" s="197">
        <v>-3.7961409395973152E-3</v>
      </c>
      <c r="L301" s="183"/>
      <c r="M301" s="183"/>
      <c r="N301" s="183"/>
      <c r="O301" s="183"/>
      <c r="P301" s="183"/>
      <c r="Q301" s="183"/>
      <c r="R301" s="183"/>
    </row>
    <row r="302" spans="1:18" s="26" customFormat="1" x14ac:dyDescent="0.2">
      <c r="A302" s="180"/>
      <c r="B302" s="180"/>
      <c r="C302" s="180"/>
      <c r="D302" s="72"/>
      <c r="E302" s="72"/>
      <c r="F302" s="151"/>
      <c r="G302" s="151"/>
      <c r="H302" s="151"/>
      <c r="I302" s="72"/>
      <c r="J302" s="160"/>
      <c r="L302" s="180"/>
      <c r="M302" s="180"/>
      <c r="N302" s="180"/>
      <c r="O302" s="180"/>
      <c r="P302" s="180"/>
      <c r="Q302" s="180"/>
      <c r="R302" s="180"/>
    </row>
    <row r="303" spans="1:18" s="26" customFormat="1" ht="12.75" customHeight="1" x14ac:dyDescent="0.2">
      <c r="A303" s="204" t="s">
        <v>167</v>
      </c>
      <c r="B303" s="204"/>
      <c r="C303" s="204"/>
      <c r="D303" s="72"/>
      <c r="E303" s="72"/>
      <c r="F303" s="151"/>
      <c r="G303" s="151"/>
      <c r="H303" s="151"/>
      <c r="I303" s="72"/>
      <c r="J303" s="160"/>
      <c r="L303" s="180"/>
      <c r="M303" s="180"/>
      <c r="N303" s="180"/>
      <c r="O303" s="180"/>
      <c r="P303" s="180"/>
      <c r="Q303" s="180"/>
      <c r="R303" s="180"/>
    </row>
    <row r="304" spans="1:18" ht="12.75" customHeight="1" x14ac:dyDescent="0.2">
      <c r="A304" s="180"/>
      <c r="B304" s="204" t="s">
        <v>173</v>
      </c>
      <c r="C304" s="204"/>
      <c r="D304" s="67">
        <f>E304+I304</f>
        <v>10281</v>
      </c>
      <c r="E304" s="67">
        <f>SUM(F304:H304)</f>
        <v>5946</v>
      </c>
      <c r="F304" s="146">
        <f>F49+F113+F177+F241</f>
        <v>3646</v>
      </c>
      <c r="G304" s="146">
        <f>G49+G113+G177+G241</f>
        <v>284</v>
      </c>
      <c r="H304" s="146">
        <f>H49+H113+H177+H241</f>
        <v>2016</v>
      </c>
      <c r="I304" s="67">
        <f>I49+I113+I177+I241</f>
        <v>4335</v>
      </c>
      <c r="J304" s="155">
        <f>J49+J113+J177+J241</f>
        <v>4031</v>
      </c>
      <c r="L304" s="180"/>
      <c r="M304" s="180"/>
      <c r="N304" s="180"/>
      <c r="O304" s="180"/>
      <c r="P304" s="180"/>
      <c r="Q304" s="180"/>
      <c r="R304" s="180"/>
    </row>
    <row r="305" spans="1:18" ht="12.75" customHeight="1" x14ac:dyDescent="0.2">
      <c r="A305" s="183"/>
      <c r="B305" s="212" t="s">
        <v>147</v>
      </c>
      <c r="C305" s="212"/>
      <c r="D305" s="145">
        <v>4.1248955722639931E-2</v>
      </c>
      <c r="E305" s="145">
        <v>5.1328068916008614E-2</v>
      </c>
      <c r="F305" s="198">
        <v>9.1564927857935626E-3</v>
      </c>
      <c r="G305" s="198">
        <v>0.4020100502512563</v>
      </c>
      <c r="H305" s="198">
        <v>9.7795364612775576E-2</v>
      </c>
      <c r="I305" s="145">
        <v>2.7222777222777224E-2</v>
      </c>
      <c r="J305" s="163">
        <v>2.4442653773838304E-2</v>
      </c>
      <c r="L305" s="183"/>
      <c r="M305" s="183"/>
      <c r="N305" s="183"/>
      <c r="O305" s="183"/>
      <c r="P305" s="183"/>
      <c r="Q305" s="183"/>
      <c r="R305" s="183"/>
    </row>
    <row r="306" spans="1:18" x14ac:dyDescent="0.2">
      <c r="A306" s="180"/>
      <c r="B306" s="180"/>
      <c r="C306" s="180" t="s">
        <v>158</v>
      </c>
      <c r="D306" s="67">
        <f>E306+I306</f>
        <v>8119</v>
      </c>
      <c r="E306" s="67">
        <f>SUM(F306:H306)</f>
        <v>4502</v>
      </c>
      <c r="F306" s="146">
        <f>F51+F115+F179+F243</f>
        <v>2577</v>
      </c>
      <c r="G306" s="146">
        <f>G51+G115+G179+G243</f>
        <v>269</v>
      </c>
      <c r="H306" s="146">
        <f>H51+H115+H179+H243</f>
        <v>1656</v>
      </c>
      <c r="I306" s="67">
        <f>I51+I115+I179+I243</f>
        <v>3617</v>
      </c>
      <c r="J306" s="155">
        <f>J51+J115+J179+J243</f>
        <v>3454</v>
      </c>
      <c r="L306" s="180"/>
      <c r="M306" s="180"/>
      <c r="N306" s="180"/>
      <c r="O306" s="180"/>
      <c r="P306" s="180"/>
      <c r="Q306" s="180"/>
      <c r="R306" s="180"/>
    </row>
    <row r="307" spans="1:18" x14ac:dyDescent="0.2">
      <c r="A307" s="183"/>
      <c r="B307" s="183"/>
      <c r="C307" s="183" t="s">
        <v>147</v>
      </c>
      <c r="D307" s="145">
        <v>-2.4108615657911434E-3</v>
      </c>
      <c r="E307" s="145">
        <v>2.2603978300180833E-3</v>
      </c>
      <c r="F307" s="198">
        <v>-4.5657015590200446E-2</v>
      </c>
      <c r="G307" s="198">
        <v>0.36082474226804123</v>
      </c>
      <c r="H307" s="198">
        <v>4.1015625E-2</v>
      </c>
      <c r="I307" s="145">
        <v>-8.3887763957188315E-3</v>
      </c>
      <c r="J307" s="163">
        <v>-2.1354484441732766E-3</v>
      </c>
      <c r="L307" s="183"/>
      <c r="M307" s="183"/>
      <c r="N307" s="183"/>
      <c r="O307" s="183"/>
      <c r="P307" s="183"/>
      <c r="Q307" s="183"/>
      <c r="R307" s="183"/>
    </row>
    <row r="308" spans="1:18" x14ac:dyDescent="0.2">
      <c r="A308" s="180"/>
      <c r="B308" s="180"/>
      <c r="C308" s="180" t="s">
        <v>159</v>
      </c>
      <c r="D308" s="67">
        <f>E308+I308</f>
        <v>1525</v>
      </c>
      <c r="E308" s="67">
        <f>SUM(F308:H308)</f>
        <v>1143</v>
      </c>
      <c r="F308" s="146">
        <f>F53+F117+F181+F245</f>
        <v>844</v>
      </c>
      <c r="G308" s="146">
        <f>G53+G117+G181+G245</f>
        <v>15</v>
      </c>
      <c r="H308" s="146">
        <f>H53+H117+H181+H245</f>
        <v>284</v>
      </c>
      <c r="I308" s="67">
        <f>I53+I117+I181+I245</f>
        <v>382</v>
      </c>
      <c r="J308" s="155">
        <f>J53+J117+J181+J245</f>
        <v>358</v>
      </c>
      <c r="L308" s="180"/>
      <c r="M308" s="180"/>
      <c r="N308" s="180"/>
      <c r="O308" s="180"/>
      <c r="P308" s="180"/>
      <c r="Q308" s="180"/>
      <c r="R308" s="180"/>
    </row>
    <row r="309" spans="1:18" x14ac:dyDescent="0.2">
      <c r="A309" s="183"/>
      <c r="B309" s="183"/>
      <c r="C309" s="183" t="s">
        <v>147</v>
      </c>
      <c r="D309" s="145">
        <v>0.10118168389955687</v>
      </c>
      <c r="E309" s="145">
        <v>7.8393881453154873E-2</v>
      </c>
      <c r="F309" s="198">
        <v>7.1770334928229667E-3</v>
      </c>
      <c r="G309" s="198">
        <v>2</v>
      </c>
      <c r="H309" s="198">
        <v>0.32195121951219513</v>
      </c>
      <c r="I309" s="145">
        <v>0.17857142857142858</v>
      </c>
      <c r="J309" s="163">
        <v>0.16151202749140894</v>
      </c>
      <c r="L309" s="183"/>
      <c r="M309" s="183"/>
      <c r="N309" s="183"/>
      <c r="O309" s="183"/>
      <c r="P309" s="183"/>
      <c r="Q309" s="183"/>
      <c r="R309" s="183"/>
    </row>
    <row r="310" spans="1:18" ht="25.5" customHeight="1" x14ac:dyDescent="0.2">
      <c r="A310" s="180"/>
      <c r="B310" s="204" t="s">
        <v>46</v>
      </c>
      <c r="C310" s="204"/>
      <c r="D310" s="67">
        <f>E310+I310</f>
        <v>7275</v>
      </c>
      <c r="E310" s="67">
        <f>SUM(F310:H310)</f>
        <v>4225</v>
      </c>
      <c r="F310" s="146">
        <f>F55+F119+F183+F247</f>
        <v>1960</v>
      </c>
      <c r="G310" s="146">
        <f>G55+G119+G183+G247</f>
        <v>36</v>
      </c>
      <c r="H310" s="146">
        <f>H55+H119+H183+H247</f>
        <v>2229</v>
      </c>
      <c r="I310" s="67">
        <f>I55+I119+I183+I247</f>
        <v>3050</v>
      </c>
      <c r="J310" s="155">
        <f>J55+J119+J183+J247</f>
        <v>3035</v>
      </c>
      <c r="L310" s="180"/>
      <c r="M310" s="180"/>
      <c r="N310" s="180"/>
      <c r="O310" s="180"/>
      <c r="P310" s="180"/>
      <c r="Q310" s="180"/>
      <c r="R310" s="180"/>
    </row>
    <row r="311" spans="1:18" x14ac:dyDescent="0.2">
      <c r="A311" s="183"/>
      <c r="B311" s="212" t="s">
        <v>147</v>
      </c>
      <c r="C311" s="212"/>
      <c r="D311" s="145">
        <v>2.253438688908399E-2</v>
      </c>
      <c r="E311" s="145">
        <v>2.5000000000000001E-2</v>
      </c>
      <c r="F311" s="198">
        <v>-1.5720081135902637E-2</v>
      </c>
      <c r="G311" s="198">
        <v>0.75</v>
      </c>
      <c r="H311" s="198">
        <v>5.7768924302788842E-2</v>
      </c>
      <c r="I311" s="145">
        <v>1.9054340155257588E-2</v>
      </c>
      <c r="J311" s="163">
        <v>1.7711654268508677E-2</v>
      </c>
      <c r="L311" s="183"/>
      <c r="M311" s="183"/>
      <c r="N311" s="183"/>
      <c r="O311" s="183"/>
      <c r="P311" s="183"/>
      <c r="Q311" s="183"/>
      <c r="R311" s="183"/>
    </row>
    <row r="312" spans="1:18" ht="12.75" customHeight="1" x14ac:dyDescent="0.2">
      <c r="A312" s="180"/>
      <c r="B312" s="204" t="s">
        <v>174</v>
      </c>
      <c r="C312" s="204"/>
      <c r="D312" s="67">
        <f>E312+I312</f>
        <v>1625</v>
      </c>
      <c r="E312" s="67">
        <f>SUM(F312:H312)</f>
        <v>1122</v>
      </c>
      <c r="F312" s="146">
        <f>F57+F121+F185+F249</f>
        <v>912</v>
      </c>
      <c r="G312" s="146">
        <f>G57+G121+G185+G249</f>
        <v>5</v>
      </c>
      <c r="H312" s="146">
        <f>H57+H121+H185+H249</f>
        <v>205</v>
      </c>
      <c r="I312" s="67">
        <f>I57+I121+I185+I249</f>
        <v>503</v>
      </c>
      <c r="J312" s="155">
        <f>J57+J121+J185+J249</f>
        <v>247</v>
      </c>
      <c r="L312" s="180"/>
      <c r="M312" s="180"/>
      <c r="N312" s="180"/>
      <c r="O312" s="180"/>
      <c r="P312" s="180"/>
      <c r="Q312" s="180"/>
      <c r="R312" s="180"/>
    </row>
    <row r="313" spans="1:18" ht="12.75" customHeight="1" x14ac:dyDescent="0.2">
      <c r="A313" s="183"/>
      <c r="B313" s="212" t="s">
        <v>147</v>
      </c>
      <c r="C313" s="212"/>
      <c r="D313" s="145">
        <v>5.6031641397495058E-2</v>
      </c>
      <c r="E313" s="145">
        <v>0.10127826941986234</v>
      </c>
      <c r="F313" s="198">
        <v>0.11995104039167687</v>
      </c>
      <c r="G313" s="198">
        <v>0.25</v>
      </c>
      <c r="H313" s="198">
        <v>2.0408163265306121E-2</v>
      </c>
      <c r="I313" s="145">
        <v>-3.5999999999999997E-2</v>
      </c>
      <c r="J313" s="163">
        <v>-0.10687022900763359</v>
      </c>
      <c r="L313" s="183"/>
      <c r="M313" s="183"/>
      <c r="N313" s="183"/>
      <c r="O313" s="183"/>
      <c r="P313" s="183"/>
      <c r="Q313" s="183"/>
      <c r="R313" s="183"/>
    </row>
    <row r="314" spans="1:18" s="26" customFormat="1" ht="12.75" customHeight="1" x14ac:dyDescent="0.2">
      <c r="A314" s="181"/>
      <c r="B314" s="205" t="s">
        <v>168</v>
      </c>
      <c r="C314" s="205"/>
      <c r="D314" s="70">
        <f t="shared" ref="D314:J314" si="43">D304+D310+D312</f>
        <v>19181</v>
      </c>
      <c r="E314" s="70">
        <f t="shared" si="43"/>
        <v>11293</v>
      </c>
      <c r="F314" s="149">
        <f t="shared" si="43"/>
        <v>6518</v>
      </c>
      <c r="G314" s="149">
        <f t="shared" si="43"/>
        <v>325</v>
      </c>
      <c r="H314" s="149">
        <f t="shared" si="43"/>
        <v>4450</v>
      </c>
      <c r="I314" s="70">
        <f t="shared" si="43"/>
        <v>7888</v>
      </c>
      <c r="J314" s="158">
        <f t="shared" si="43"/>
        <v>7313</v>
      </c>
      <c r="L314" s="180"/>
      <c r="M314" s="180"/>
      <c r="N314" s="180"/>
      <c r="O314" s="180"/>
      <c r="P314" s="180"/>
      <c r="Q314" s="180"/>
      <c r="R314" s="180"/>
    </row>
    <row r="315" spans="1:18" s="26" customFormat="1" ht="12.75" customHeight="1" x14ac:dyDescent="0.2">
      <c r="A315" s="184"/>
      <c r="B315" s="211" t="s">
        <v>147</v>
      </c>
      <c r="C315" s="211"/>
      <c r="D315" s="195">
        <v>3.5365649578847545E-2</v>
      </c>
      <c r="E315" s="195">
        <v>4.6179998111247518E-2</v>
      </c>
      <c r="F315" s="196">
        <v>1.5642108556233381E-2</v>
      </c>
      <c r="G315" s="196">
        <v>0.43049327354260092</v>
      </c>
      <c r="H315" s="196">
        <v>7.3747797634029694E-2</v>
      </c>
      <c r="I315" s="195">
        <v>1.9760152630144454E-2</v>
      </c>
      <c r="J315" s="197">
        <v>1.6598119858989423E-2</v>
      </c>
      <c r="L315" s="183"/>
      <c r="M315" s="183"/>
      <c r="N315" s="183"/>
      <c r="O315" s="183"/>
      <c r="P315" s="183"/>
      <c r="Q315" s="183"/>
      <c r="R315" s="183"/>
    </row>
    <row r="316" spans="1:18" x14ac:dyDescent="0.2">
      <c r="A316" s="187"/>
      <c r="B316" s="188"/>
      <c r="C316" s="188"/>
      <c r="D316" s="189"/>
      <c r="E316" s="189"/>
      <c r="F316" s="190"/>
      <c r="G316" s="190"/>
      <c r="H316" s="190"/>
      <c r="I316" s="189"/>
      <c r="J316" s="191"/>
      <c r="L316" s="180"/>
      <c r="M316" s="180"/>
      <c r="N316" s="180"/>
      <c r="O316" s="180"/>
      <c r="P316" s="180"/>
      <c r="Q316" s="180"/>
      <c r="R316" s="180"/>
    </row>
    <row r="317" spans="1:18" s="26" customFormat="1" ht="12.75" customHeight="1" x14ac:dyDescent="0.2">
      <c r="A317" s="215" t="s">
        <v>160</v>
      </c>
      <c r="B317" s="202"/>
      <c r="C317" s="202"/>
      <c r="D317" s="70">
        <f t="shared" ref="D317:J317" si="44">D300+D314</f>
        <v>122021</v>
      </c>
      <c r="E317" s="70">
        <f t="shared" si="44"/>
        <v>61564</v>
      </c>
      <c r="F317" s="149">
        <f t="shared" si="44"/>
        <v>32208</v>
      </c>
      <c r="G317" s="149">
        <f t="shared" si="44"/>
        <v>12844</v>
      </c>
      <c r="H317" s="149">
        <f t="shared" si="44"/>
        <v>16512</v>
      </c>
      <c r="I317" s="70">
        <f t="shared" si="44"/>
        <v>60457</v>
      </c>
      <c r="J317" s="158">
        <f t="shared" si="44"/>
        <v>57486</v>
      </c>
      <c r="L317" s="180"/>
      <c r="M317" s="180"/>
      <c r="N317" s="180"/>
      <c r="O317" s="180"/>
      <c r="P317" s="180"/>
      <c r="Q317" s="180"/>
      <c r="R317" s="180"/>
    </row>
    <row r="318" spans="1:18" s="26" customFormat="1" ht="12.75" customHeight="1" x14ac:dyDescent="0.2">
      <c r="A318" s="213" t="s">
        <v>147</v>
      </c>
      <c r="B318" s="214"/>
      <c r="C318" s="214"/>
      <c r="D318" s="192">
        <v>5.6039917375325266E-2</v>
      </c>
      <c r="E318" s="192">
        <v>0.10694972962147006</v>
      </c>
      <c r="F318" s="193">
        <v>9.464175733935537E-2</v>
      </c>
      <c r="G318" s="193">
        <v>0.12405848471422241</v>
      </c>
      <c r="H318" s="193">
        <v>0.11851235081876214</v>
      </c>
      <c r="I318" s="192">
        <v>6.9058831798692625E-3</v>
      </c>
      <c r="J318" s="194">
        <v>-1.2479812068712378E-3</v>
      </c>
      <c r="L318" s="183"/>
      <c r="M318" s="183"/>
      <c r="N318" s="183"/>
      <c r="O318" s="183"/>
      <c r="P318" s="183"/>
      <c r="Q318" s="183"/>
      <c r="R318" s="183"/>
    </row>
    <row r="319" spans="1:18" x14ac:dyDescent="0.2">
      <c r="D319" s="13"/>
      <c r="E319" s="13"/>
      <c r="F319" s="13"/>
      <c r="G319" s="13"/>
      <c r="H319" s="13"/>
      <c r="I319" s="13"/>
      <c r="J319" s="13"/>
    </row>
    <row r="320" spans="1:18" x14ac:dyDescent="0.2">
      <c r="D320" s="13"/>
      <c r="E320" s="13"/>
      <c r="F320" s="13"/>
      <c r="G320" s="13"/>
      <c r="H320" s="13"/>
      <c r="I320" s="13"/>
      <c r="J320" s="13"/>
    </row>
    <row r="321" spans="1:10" x14ac:dyDescent="0.2">
      <c r="A321" t="s">
        <v>170</v>
      </c>
      <c r="D321" s="13"/>
      <c r="E321" s="13"/>
      <c r="F321" s="13"/>
      <c r="G321" s="13"/>
      <c r="H321" s="13"/>
      <c r="I321" s="13"/>
      <c r="J321" s="13"/>
    </row>
    <row r="322" spans="1:10" x14ac:dyDescent="0.2">
      <c r="A322" s="115" t="s">
        <v>171</v>
      </c>
      <c r="D322" s="13"/>
      <c r="E322" s="13"/>
      <c r="F322" s="13"/>
      <c r="G322" s="13"/>
      <c r="H322" s="13"/>
      <c r="I322" s="13"/>
      <c r="J322" s="13"/>
    </row>
    <row r="323" spans="1:10" x14ac:dyDescent="0.2">
      <c r="A323" t="s">
        <v>172</v>
      </c>
    </row>
  </sheetData>
  <mergeCells count="209">
    <mergeCell ref="B46:C46"/>
    <mergeCell ref="B50:C50"/>
    <mergeCell ref="B56:C56"/>
    <mergeCell ref="B58:C58"/>
    <mergeCell ref="B60:C60"/>
    <mergeCell ref="A63:C63"/>
    <mergeCell ref="B28:C28"/>
    <mergeCell ref="B30:C30"/>
    <mergeCell ref="B32:C32"/>
    <mergeCell ref="B34:C34"/>
    <mergeCell ref="B36:C36"/>
    <mergeCell ref="B38:C38"/>
    <mergeCell ref="B40:C40"/>
    <mergeCell ref="B42:C42"/>
    <mergeCell ref="B44:C44"/>
    <mergeCell ref="B41:C41"/>
    <mergeCell ref="B43:C43"/>
    <mergeCell ref="B45:C45"/>
    <mergeCell ref="B35:C35"/>
    <mergeCell ref="B37:C37"/>
    <mergeCell ref="B39:C39"/>
    <mergeCell ref="B29:C29"/>
    <mergeCell ref="B31:C31"/>
    <mergeCell ref="B33:C33"/>
    <mergeCell ref="B15:C15"/>
    <mergeCell ref="B21:C21"/>
    <mergeCell ref="B27:C27"/>
    <mergeCell ref="A2:E2"/>
    <mergeCell ref="A3:C3"/>
    <mergeCell ref="A4:C4"/>
    <mergeCell ref="A5:C5"/>
    <mergeCell ref="A6:C6"/>
    <mergeCell ref="B7:C7"/>
    <mergeCell ref="B8:C8"/>
    <mergeCell ref="B16:C16"/>
    <mergeCell ref="B22:C22"/>
    <mergeCell ref="A66:E66"/>
    <mergeCell ref="A67:C67"/>
    <mergeCell ref="A68:C68"/>
    <mergeCell ref="A69:C69"/>
    <mergeCell ref="B57:C57"/>
    <mergeCell ref="B59:C59"/>
    <mergeCell ref="A62:C62"/>
    <mergeCell ref="A48:C48"/>
    <mergeCell ref="B49:C49"/>
    <mergeCell ref="B55:C55"/>
    <mergeCell ref="B105:C105"/>
    <mergeCell ref="A70:C70"/>
    <mergeCell ref="B71:C71"/>
    <mergeCell ref="B79:C79"/>
    <mergeCell ref="B85:C85"/>
    <mergeCell ref="B91:C91"/>
    <mergeCell ref="B93:C93"/>
    <mergeCell ref="B95:C95"/>
    <mergeCell ref="B97:C97"/>
    <mergeCell ref="B99:C99"/>
    <mergeCell ref="B101:C101"/>
    <mergeCell ref="B103:C103"/>
    <mergeCell ref="B72:C72"/>
    <mergeCell ref="B80:C80"/>
    <mergeCell ref="B86:C86"/>
    <mergeCell ref="B92:C92"/>
    <mergeCell ref="B94:C94"/>
    <mergeCell ref="B96:C96"/>
    <mergeCell ref="B98:C98"/>
    <mergeCell ref="B100:C100"/>
    <mergeCell ref="B102:C102"/>
    <mergeCell ref="B104:C104"/>
    <mergeCell ref="A133:C133"/>
    <mergeCell ref="B107:C107"/>
    <mergeCell ref="B109:C109"/>
    <mergeCell ref="A112:C112"/>
    <mergeCell ref="B113:C113"/>
    <mergeCell ref="B119:C119"/>
    <mergeCell ref="B121:C121"/>
    <mergeCell ref="B123:C123"/>
    <mergeCell ref="A126:C126"/>
    <mergeCell ref="A130:E130"/>
    <mergeCell ref="A131:C131"/>
    <mergeCell ref="A132:C132"/>
    <mergeCell ref="B223:C223"/>
    <mergeCell ref="B225:C225"/>
    <mergeCell ref="B227:C227"/>
    <mergeCell ref="B200:C200"/>
    <mergeCell ref="B169:C169"/>
    <mergeCell ref="A134:C134"/>
    <mergeCell ref="B135:C135"/>
    <mergeCell ref="B143:C143"/>
    <mergeCell ref="B149:C149"/>
    <mergeCell ref="B155:C155"/>
    <mergeCell ref="B157:C157"/>
    <mergeCell ref="B159:C159"/>
    <mergeCell ref="B161:C161"/>
    <mergeCell ref="B163:C163"/>
    <mergeCell ref="B165:C165"/>
    <mergeCell ref="B167:C167"/>
    <mergeCell ref="B236:C236"/>
    <mergeCell ref="B238:C238"/>
    <mergeCell ref="B242:C242"/>
    <mergeCell ref="B252:C252"/>
    <mergeCell ref="B229:C229"/>
    <mergeCell ref="B231:C231"/>
    <mergeCell ref="A197:C197"/>
    <mergeCell ref="B171:C171"/>
    <mergeCell ref="B173:C173"/>
    <mergeCell ref="A176:C176"/>
    <mergeCell ref="B177:C177"/>
    <mergeCell ref="B183:C183"/>
    <mergeCell ref="B185:C185"/>
    <mergeCell ref="B187:C187"/>
    <mergeCell ref="A190:C190"/>
    <mergeCell ref="A194:E194"/>
    <mergeCell ref="A195:C195"/>
    <mergeCell ref="A196:C196"/>
    <mergeCell ref="A198:C198"/>
    <mergeCell ref="B199:C199"/>
    <mergeCell ref="B207:C207"/>
    <mergeCell ref="B213:C213"/>
    <mergeCell ref="B219:C219"/>
    <mergeCell ref="B221:C221"/>
    <mergeCell ref="A257:E257"/>
    <mergeCell ref="B300:C300"/>
    <mergeCell ref="A303:C303"/>
    <mergeCell ref="B304:C304"/>
    <mergeCell ref="B310:C310"/>
    <mergeCell ref="B312:C312"/>
    <mergeCell ref="B290:C290"/>
    <mergeCell ref="B292:C292"/>
    <mergeCell ref="B294:C294"/>
    <mergeCell ref="B296:C296"/>
    <mergeCell ref="B298:C298"/>
    <mergeCell ref="B276:C276"/>
    <mergeCell ref="B282:C282"/>
    <mergeCell ref="B284:C284"/>
    <mergeCell ref="B286:C286"/>
    <mergeCell ref="B288:C288"/>
    <mergeCell ref="A259:C259"/>
    <mergeCell ref="A260:C260"/>
    <mergeCell ref="A261:C261"/>
    <mergeCell ref="B262:C262"/>
    <mergeCell ref="B270:C270"/>
    <mergeCell ref="B263:C263"/>
    <mergeCell ref="B297:C297"/>
    <mergeCell ref="B299:C299"/>
    <mergeCell ref="B301:C301"/>
    <mergeCell ref="B305:C305"/>
    <mergeCell ref="B311:C311"/>
    <mergeCell ref="B313:C313"/>
    <mergeCell ref="B315:C315"/>
    <mergeCell ref="A318:C318"/>
    <mergeCell ref="B271:C271"/>
    <mergeCell ref="B277:C277"/>
    <mergeCell ref="B283:C283"/>
    <mergeCell ref="B285:C285"/>
    <mergeCell ref="B287:C287"/>
    <mergeCell ref="B289:C289"/>
    <mergeCell ref="B291:C291"/>
    <mergeCell ref="B293:C293"/>
    <mergeCell ref="B295:C295"/>
    <mergeCell ref="B314:C314"/>
    <mergeCell ref="A317:C317"/>
    <mergeCell ref="A255:C255"/>
    <mergeCell ref="B248:C248"/>
    <mergeCell ref="B250:C250"/>
    <mergeCell ref="B136:C136"/>
    <mergeCell ref="B144:C144"/>
    <mergeCell ref="B150:C150"/>
    <mergeCell ref="B156:C156"/>
    <mergeCell ref="B158:C158"/>
    <mergeCell ref="B160:C160"/>
    <mergeCell ref="B162:C162"/>
    <mergeCell ref="B164:C164"/>
    <mergeCell ref="B166:C166"/>
    <mergeCell ref="B168:C168"/>
    <mergeCell ref="B170:C170"/>
    <mergeCell ref="B172:C172"/>
    <mergeCell ref="B174:C174"/>
    <mergeCell ref="B178:C178"/>
    <mergeCell ref="B184:C184"/>
    <mergeCell ref="B186:C186"/>
    <mergeCell ref="B188:C188"/>
    <mergeCell ref="A191:C191"/>
    <mergeCell ref="B208:C208"/>
    <mergeCell ref="B214:C214"/>
    <mergeCell ref="B220:C220"/>
    <mergeCell ref="B106:C106"/>
    <mergeCell ref="B108:C108"/>
    <mergeCell ref="B110:C110"/>
    <mergeCell ref="B114:C114"/>
    <mergeCell ref="B120:C120"/>
    <mergeCell ref="B122:C122"/>
    <mergeCell ref="B124:C124"/>
    <mergeCell ref="A127:C127"/>
    <mergeCell ref="A254:C254"/>
    <mergeCell ref="B222:C222"/>
    <mergeCell ref="B224:C224"/>
    <mergeCell ref="B226:C226"/>
    <mergeCell ref="B228:C228"/>
    <mergeCell ref="B230:C230"/>
    <mergeCell ref="B232:C232"/>
    <mergeCell ref="B251:C251"/>
    <mergeCell ref="B235:C235"/>
    <mergeCell ref="B237:C237"/>
    <mergeCell ref="A240:C240"/>
    <mergeCell ref="B241:C241"/>
    <mergeCell ref="B247:C247"/>
    <mergeCell ref="B249:C249"/>
    <mergeCell ref="B233:C233"/>
    <mergeCell ref="B234:C234"/>
  </mergeCells>
  <pageMargins left="0.7" right="0.7" top="0.75" bottom="0.75" header="0.3" footer="0.3"/>
  <pageSetup paperSize="9" scale="76" orientation="portrait" r:id="rId1"/>
  <rowBreaks count="4" manualBreakCount="4">
    <brk id="65" max="16383" man="1"/>
    <brk id="129" max="16383" man="1"/>
    <brk id="193" max="16383" man="1"/>
    <brk id="2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Key figures Q1</vt:lpstr>
      <vt:lpstr>PL Q1</vt:lpstr>
      <vt:lpstr>CF Q1</vt:lpstr>
      <vt:lpstr>BS Q1</vt:lpstr>
      <vt:lpstr>EQ Q1</vt:lpstr>
      <vt:lpstr>Sales Q1</vt:lpstr>
      <vt:lpstr>New sales split - comparatives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JUOR (Julie Overgaard)</dc:creator>
  <cp:lastModifiedBy>MNKL (Martin Kleis)</cp:lastModifiedBy>
  <cp:lastPrinted>2020-05-07T06:43:59Z</cp:lastPrinted>
  <dcterms:created xsi:type="dcterms:W3CDTF">2019-08-07T14:02:54Z</dcterms:created>
  <dcterms:modified xsi:type="dcterms:W3CDTF">2020-05-07T11:43:06Z</dcterms:modified>
</cp:coreProperties>
</file>